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drawings/drawing2.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workbookPassword="AF18" lockStructure="1" lockWindows="0"/>
  <bookViews>
    <workbookView visibility="visible" minimized="0" showHorizontalScroll="1" showVerticalScroll="1" showSheetTabs="1" xWindow="0" yWindow="0" windowWidth="16384" windowHeight="8192" tabRatio="500" firstSheet="0" activeTab="0" autoFilterDateGrouping="1"/>
  </bookViews>
  <sheets>
    <sheet xmlns:r="http://schemas.openxmlformats.org/officeDocument/2006/relationships" name="Cover" sheetId="1" state="visible" r:id="rId1"/>
    <sheet xmlns:r="http://schemas.openxmlformats.org/officeDocument/2006/relationships" name="Settings" sheetId="2" state="visible" r:id="rId2"/>
    <sheet xmlns:r="http://schemas.openxmlformats.org/officeDocument/2006/relationships" name="Document Register" sheetId="3" state="visible" r:id="rId3"/>
    <sheet xmlns:r="http://schemas.openxmlformats.org/officeDocument/2006/relationships" name="Dashboard" sheetId="4" state="visible" r:id="rId4"/>
  </sheets>
  <definedNames>
    <definedName name="_xlnm._FilterDatabase" localSheetId="2" hidden="1">'Document Register'!$A$1:$O$41</definedName>
  </definedNames>
  <calcPr calcId="124519" fullCalcOnLoad="1" refMode="A1" iterate="0" iterateCount="100" iterateDelta="0.0001"/>
</workbook>
</file>

<file path=xl/styles.xml><?xml version="1.0" encoding="utf-8"?>
<styleSheet xmlns="http://schemas.openxmlformats.org/spreadsheetml/2006/main">
  <numFmts count="0"/>
  <fonts count="19">
    <font>
      <name val="Calibri"/>
      <charset val="1"/>
      <family val="2"/>
      <color theme="1"/>
      <sz val="11"/>
    </font>
    <font>
      <name val="Arial"/>
      <family val="0"/>
      <sz val="10"/>
    </font>
    <font>
      <name val="Arial"/>
      <family val="0"/>
      <sz val="10"/>
    </font>
    <font>
      <name val="Arial"/>
      <family val="0"/>
      <sz val="10"/>
    </font>
    <font>
      <name val="Calibri"/>
      <charset val="1"/>
      <family val="0"/>
      <b val="1"/>
      <color rgb="FF071F3B"/>
      <sz val="22"/>
    </font>
    <font>
      <name val="Calibri"/>
      <charset val="1"/>
      <family val="0"/>
      <i val="1"/>
      <color rgb="FF087F83"/>
      <sz val="11"/>
    </font>
    <font>
      <name val="Calibri"/>
      <charset val="1"/>
      <family val="0"/>
      <color rgb="FF667789"/>
      <sz val="11"/>
    </font>
    <font>
      <name val="Calibri"/>
      <charset val="1"/>
      <family val="0"/>
      <b val="1"/>
      <color rgb="FF071F3B"/>
      <sz val="13"/>
    </font>
    <font>
      <name val="Calibri"/>
      <charset val="1"/>
      <family val="0"/>
      <color rgb="FF173047"/>
      <sz val="10"/>
    </font>
    <font>
      <name val="Calibri"/>
      <charset val="1"/>
      <family val="0"/>
      <i val="1"/>
      <color rgb="FF667789"/>
      <sz val="9"/>
    </font>
    <font>
      <name val="Calibri"/>
      <charset val="1"/>
      <family val="0"/>
      <color rgb="FF667789"/>
      <sz val="9"/>
    </font>
    <font>
      <name val="Calibri"/>
      <charset val="1"/>
      <family val="0"/>
      <b val="1"/>
      <color rgb="FFFFFFFF"/>
      <sz val="11"/>
    </font>
    <font>
      <name val="Calibri"/>
      <charset val="1"/>
      <family val="0"/>
      <b val="1"/>
      <color rgb="FF173047"/>
      <sz val="10"/>
    </font>
    <font>
      <name val="Calibri"/>
      <charset val="1"/>
      <family val="0"/>
      <b val="1"/>
      <color rgb="FF071F3B"/>
      <sz val="18"/>
    </font>
    <font>
      <name val="Calibri"/>
      <charset val="1"/>
      <family val="0"/>
      <b val="1"/>
      <color rgb="FFD4E2EB"/>
      <sz val="9"/>
    </font>
    <font>
      <name val="Calibri"/>
      <charset val="1"/>
      <family val="0"/>
      <b val="1"/>
      <color rgb="FFF0CB67"/>
      <sz val="22"/>
    </font>
    <font>
      <name val="Calibri"/>
      <family val="2"/>
      <b val="1"/>
      <color rgb="FF000000"/>
      <sz val="18"/>
    </font>
    <font>
      <name val="Calibri"/>
      <family val="2"/>
      <color rgb="FF000000"/>
      <sz val="10"/>
    </font>
    <font>
      <name val="Calibri"/>
      <family val="2"/>
      <b val="1"/>
      <color rgb="FF000000"/>
      <sz val="10"/>
    </font>
  </fonts>
  <fills count="5">
    <fill>
      <patternFill/>
    </fill>
    <fill>
      <patternFill patternType="gray125"/>
    </fill>
    <fill>
      <patternFill patternType="solid">
        <fgColor rgb="FF071F3B"/>
        <bgColor rgb="FF173047"/>
      </patternFill>
    </fill>
    <fill>
      <patternFill patternType="solid">
        <fgColor rgb="FF087F83"/>
        <bgColor rgb="FF0066CC"/>
      </patternFill>
    </fill>
    <fill>
      <patternFill patternType="solid">
        <fgColor rgb="FFEAF7F7"/>
        <bgColor rgb="FFFFFFFF"/>
      </patternFill>
    </fill>
  </fills>
  <borders count="3">
    <border>
      <left/>
      <right/>
      <top/>
      <bottom/>
      <diagonal/>
    </border>
    <border>
      <left/>
      <right/>
      <top/>
      <bottom style="medium">
        <color rgb="FFD8A72B"/>
      </bottom>
      <diagonal/>
    </border>
    <border>
      <left style="thin">
        <color rgb="FFDCE6EB"/>
      </left>
      <right style="thin">
        <color rgb="FFDCE6EB"/>
      </right>
      <top style="thin">
        <color rgb="FFDCE6EB"/>
      </top>
      <bottom style="thin">
        <color rgb="FFDCE6EB"/>
      </bottom>
      <diagonal/>
    </border>
  </borders>
  <cellStyleXfs count="6">
    <xf numFmtId="0" fontId="0" fillId="0" borderId="0" applyAlignment="1">
      <alignment horizontal="general" vertical="bottom"/>
    </xf>
    <xf numFmtId="43" fontId="3" fillId="0" borderId="0"/>
    <xf numFmtId="41" fontId="3" fillId="0" borderId="0"/>
    <xf numFmtId="44" fontId="3" fillId="0" borderId="0"/>
    <xf numFmtId="42" fontId="3" fillId="0" borderId="0"/>
    <xf numFmtId="9" fontId="3" fillId="0" borderId="0"/>
  </cellStyleXfs>
  <cellXfs count="41">
    <xf numFmtId="0" fontId="0" fillId="0" borderId="0" applyAlignment="1" pivotButton="0" quotePrefix="0" xfId="0">
      <alignment horizontal="general" vertical="bottom"/>
    </xf>
    <xf numFmtId="0" fontId="4" fillId="0" borderId="0" applyAlignment="1" pivotButton="0" quotePrefix="0" xfId="0">
      <alignment horizontal="general" vertical="bottom"/>
    </xf>
    <xf numFmtId="0" fontId="5" fillId="0" borderId="0" applyAlignment="1" pivotButton="0" quotePrefix="0" xfId="0">
      <alignment horizontal="general" vertical="bottom"/>
    </xf>
    <xf numFmtId="0" fontId="0" fillId="0" borderId="1" applyAlignment="1" pivotButton="0" quotePrefix="0" xfId="0">
      <alignment horizontal="general" vertical="bottom"/>
    </xf>
    <xf numFmtId="0" fontId="6" fillId="0" borderId="0" applyAlignment="1" pivotButton="0" quotePrefix="0" xfId="0">
      <alignment horizontal="general" vertical="top" wrapText="1"/>
    </xf>
    <xf numFmtId="0" fontId="7" fillId="0" borderId="0" applyAlignment="1" pivotButton="0" quotePrefix="0" xfId="0">
      <alignment horizontal="general" vertical="bottom"/>
    </xf>
    <xf numFmtId="0" fontId="8" fillId="0" borderId="0" applyAlignment="1" pivotButton="0" quotePrefix="0" xfId="0">
      <alignment horizontal="general" vertical="top" wrapText="1"/>
    </xf>
    <xf numFmtId="0" fontId="9" fillId="0" borderId="0" applyAlignment="1" pivotButton="0" quotePrefix="0" xfId="0">
      <alignment horizontal="general" vertical="top" wrapText="1"/>
    </xf>
    <xf numFmtId="0" fontId="10" fillId="0" borderId="0" applyAlignment="1" pivotButton="0" quotePrefix="0" xfId="0">
      <alignment horizontal="general" vertical="bottom"/>
    </xf>
    <xf numFmtId="0" fontId="11" fillId="2" borderId="2" applyAlignment="1" pivotButton="0" quotePrefix="0" xfId="0">
      <alignment horizontal="center" vertical="center" wrapText="1"/>
    </xf>
    <xf numFmtId="0" fontId="8" fillId="0" borderId="0" applyAlignment="1" pivotButton="0" quotePrefix="0" xfId="0">
      <alignment horizontal="general" vertical="bottom"/>
    </xf>
    <xf numFmtId="0" fontId="11" fillId="3" borderId="2" applyAlignment="1" pivotButton="0" quotePrefix="0" xfId="0">
      <alignment horizontal="center" vertical="center" wrapText="1"/>
    </xf>
    <xf numFmtId="0" fontId="8" fillId="0" borderId="2" applyAlignment="1" pivotButton="0" quotePrefix="0" xfId="0">
      <alignment horizontal="center" vertical="center" wrapText="1"/>
    </xf>
    <xf numFmtId="0" fontId="12" fillId="0" borderId="2" applyAlignment="1" pivotButton="0" quotePrefix="0" xfId="0">
      <alignment horizontal="center" vertical="center" wrapText="1"/>
    </xf>
    <xf numFmtId="0" fontId="8" fillId="0" borderId="2" applyAlignment="1" pivotButton="0" quotePrefix="0" xfId="0">
      <alignment horizontal="left" vertical="center" wrapText="1"/>
    </xf>
    <xf numFmtId="0" fontId="12" fillId="4" borderId="2" applyAlignment="1" pivotButton="0" quotePrefix="0" xfId="0">
      <alignment horizontal="center" vertical="center" wrapText="1"/>
    </xf>
    <xf numFmtId="0" fontId="13" fillId="0" borderId="0" applyAlignment="1" pivotButton="0" quotePrefix="0" xfId="0">
      <alignment horizontal="center" vertical="center"/>
    </xf>
    <xf numFmtId="0" fontId="14" fillId="2" borderId="0" applyAlignment="1" pivotButton="0" quotePrefix="0" xfId="0">
      <alignment horizontal="center" vertical="center"/>
    </xf>
    <xf numFmtId="0" fontId="15" fillId="2" borderId="0" applyAlignment="1" pivotButton="0" quotePrefix="0" xfId="0">
      <alignment horizontal="center" vertical="center"/>
    </xf>
    <xf numFmtId="0" fontId="7" fillId="0" borderId="0" applyAlignment="1" pivotButton="0" quotePrefix="0" xfId="0">
      <alignment horizontal="left" vertical="center"/>
    </xf>
    <xf numFmtId="0" fontId="0" fillId="0" borderId="0" applyAlignment="1" pivotButton="0" quotePrefix="0" xfId="0">
      <alignment horizontal="general" vertical="bottom"/>
    </xf>
    <xf numFmtId="0" fontId="0" fillId="0" borderId="0" pivotButton="0" quotePrefix="0" xfId="0"/>
    <xf numFmtId="0" fontId="4" fillId="0" borderId="0" applyAlignment="1" pivotButton="0" quotePrefix="0" xfId="0">
      <alignment horizontal="general" vertical="bottom"/>
    </xf>
    <xf numFmtId="0" fontId="5" fillId="0" borderId="0" applyAlignment="1" pivotButton="0" quotePrefix="0" xfId="0">
      <alignment horizontal="general" vertical="bottom"/>
    </xf>
    <xf numFmtId="0" fontId="0" fillId="0" borderId="1" applyAlignment="1" pivotButton="0" quotePrefix="0" xfId="0">
      <alignment horizontal="general" vertical="bottom"/>
    </xf>
    <xf numFmtId="0" fontId="6" fillId="0" borderId="0" applyAlignment="1" pivotButton="0" quotePrefix="0" xfId="0">
      <alignment horizontal="general" vertical="top" wrapText="1"/>
    </xf>
    <xf numFmtId="0" fontId="7" fillId="0" borderId="0" applyAlignment="1" pivotButton="0" quotePrefix="0" xfId="0">
      <alignment horizontal="general" vertical="bottom"/>
    </xf>
    <xf numFmtId="0" fontId="8" fillId="0" borderId="0" applyAlignment="1" pivotButton="0" quotePrefix="0" xfId="0">
      <alignment horizontal="general" vertical="top" wrapText="1"/>
    </xf>
    <xf numFmtId="0" fontId="9" fillId="0" borderId="0" applyAlignment="1" pivotButton="0" quotePrefix="0" xfId="0">
      <alignment horizontal="general" vertical="top" wrapText="1"/>
    </xf>
    <xf numFmtId="0" fontId="10" fillId="0" borderId="0" applyAlignment="1" pivotButton="0" quotePrefix="0" xfId="0">
      <alignment horizontal="general" vertical="bottom"/>
    </xf>
    <xf numFmtId="0" fontId="11" fillId="2" borderId="2" applyAlignment="1" pivotButton="0" quotePrefix="0" xfId="0">
      <alignment horizontal="center" vertical="center" wrapText="1"/>
    </xf>
    <xf numFmtId="0" fontId="8" fillId="0" borderId="0" applyAlignment="1" pivotButton="0" quotePrefix="0" xfId="0">
      <alignment horizontal="general" vertical="bottom"/>
    </xf>
    <xf numFmtId="0" fontId="11" fillId="3" borderId="2" applyAlignment="1" pivotButton="0" quotePrefix="0" xfId="0">
      <alignment horizontal="center" vertical="center" wrapText="1"/>
    </xf>
    <xf numFmtId="0" fontId="8" fillId="0" borderId="2" applyAlignment="1" pivotButton="0" quotePrefix="0" xfId="0">
      <alignment horizontal="center" vertical="center" wrapText="1"/>
    </xf>
    <xf numFmtId="0" fontId="12" fillId="0" borderId="2" applyAlignment="1" pivotButton="0" quotePrefix="0" xfId="0">
      <alignment horizontal="center" vertical="center" wrapText="1"/>
    </xf>
    <xf numFmtId="0" fontId="8" fillId="0" borderId="2" applyAlignment="1" pivotButton="0" quotePrefix="0" xfId="0">
      <alignment horizontal="left" vertical="center" wrapText="1"/>
    </xf>
    <xf numFmtId="0" fontId="12" fillId="4" borderId="2" applyAlignment="1" pivotButton="0" quotePrefix="0" xfId="0">
      <alignment horizontal="center" vertical="center" wrapText="1"/>
    </xf>
    <xf numFmtId="0" fontId="13" fillId="0" borderId="0" applyAlignment="1" pivotButton="0" quotePrefix="0" xfId="0">
      <alignment horizontal="center" vertical="center"/>
    </xf>
    <xf numFmtId="0" fontId="14" fillId="2" borderId="0" applyAlignment="1" pivotButton="0" quotePrefix="0" xfId="0">
      <alignment horizontal="center" vertical="center"/>
    </xf>
    <xf numFmtId="0" fontId="15" fillId="2" borderId="0" applyAlignment="1" pivotButton="0" quotePrefix="0" xfId="0">
      <alignment horizontal="center" vertical="center"/>
    </xf>
    <xf numFmtId="0" fontId="7" fillId="0" borderId="0" applyAlignment="1" pivotButton="0" quotePrefix="0" xfId="0">
      <alignment horizontal="left" vertical="center"/>
    </xf>
  </cellXfs>
  <cellStyles count="6">
    <cellStyle name="Normal" xfId="0" builtinId="0"/>
    <cellStyle name="Comma" xfId="1" builtinId="3"/>
    <cellStyle name="Comma [0]" xfId="2" builtinId="6"/>
    <cellStyle name="Currency" xfId="3" builtinId="4"/>
    <cellStyle name="Currency [0]" xfId="4" builtinId="7"/>
    <cellStyle name="Percent" xfId="5" builtinId="5"/>
  </cellStyles>
  <dxfs count="10">
    <dxf>
      <fill>
        <patternFill patternType="solid">
          <fgColor rgb="FF087F83"/>
          <bgColor rgb="FF000000"/>
        </patternFill>
      </fill>
    </dxf>
    <dxf>
      <fill>
        <patternFill patternType="solid">
          <bgColor rgb="FF000000"/>
        </patternFill>
      </fill>
    </dxf>
    <dxf>
      <fill>
        <patternFill patternType="solid">
          <fgColor rgb="FF173047"/>
          <bgColor rgb="FF000000"/>
        </patternFill>
      </fill>
    </dxf>
    <dxf>
      <fill>
        <patternFill patternType="solid">
          <fgColor rgb="FFFFFFFF"/>
          <bgColor rgb="FF000000"/>
        </patternFill>
      </fill>
    </dxf>
    <dxf>
      <fill>
        <patternFill patternType="solid">
          <fgColor rgb="FF000000"/>
          <bgColor rgb="FF000000"/>
        </patternFill>
      </fill>
    </dxf>
    <dxf>
      <fill>
        <patternFill patternType="solid">
          <fgColor rgb="FFFF6B6B"/>
          <bgColor rgb="FF000000"/>
        </patternFill>
      </fill>
    </dxf>
    <dxf>
      <fill>
        <patternFill patternType="solid">
          <fgColor rgb="FFFFE066"/>
          <bgColor rgb="FF000000"/>
        </patternFill>
      </fill>
    </dxf>
    <dxf>
      <fill>
        <patternFill patternType="solid">
          <fgColor rgb="FFEAF7F7"/>
          <bgColor rgb="FF000000"/>
        </patternFill>
      </fill>
    </dxf>
    <dxf>
      <font>
        <b val="1"/>
        <color rgb="FFFFFFFF"/>
      </font>
      <fill>
        <patternFill>
          <bgColor rgb="FFFF6B6B"/>
        </patternFill>
      </fill>
    </dxf>
    <dxf>
      <fill>
        <patternFill>
          <bgColor rgb="FFFFE066"/>
        </patternFill>
      </fill>
    </dxf>
  </dxfs>
  <colors>
    <indexedColors>
      <rgbColor rgb="FF000000"/>
      <rgbColor rgb="FFFFFFFF"/>
      <rgbColor rgb="FFFF0000"/>
      <rgbColor rgb="FF00FF00"/>
      <rgbColor rgb="FF0000FF"/>
      <rgbColor rgb="FFFFFF00"/>
      <rgbColor rgb="FFFF00FF"/>
      <rgbColor rgb="FF00FFFF"/>
      <rgbColor rgb="FF800000"/>
      <rgbColor rgb="FF008000"/>
      <rgbColor rgb="FF000080"/>
      <rgbColor rgb="FF667789"/>
      <rgbColor rgb="FF800080"/>
      <rgbColor rgb="FF087F83"/>
      <rgbColor rgb="FFC0C0C0"/>
      <rgbColor rgb="FF878787"/>
      <rgbColor rgb="FF93A9CE"/>
      <rgbColor rgb="FFAB4744"/>
      <rgbColor rgb="FFFFFFCC"/>
      <rgbColor rgb="FFEAF7F7"/>
      <rgbColor rgb="FF660066"/>
      <rgbColor rgb="FFFF6B6B"/>
      <rgbColor rgb="FF0066CC"/>
      <rgbColor rgb="FFD9D9D9"/>
      <rgbColor rgb="FF000080"/>
      <rgbColor rgb="FFFF00FF"/>
      <rgbColor rgb="FFFFFF00"/>
      <rgbColor rgb="FF00FFFF"/>
      <rgbColor rgb="FF800080"/>
      <rgbColor rgb="FF800000"/>
      <rgbColor rgb="FF4F81BD"/>
      <rgbColor rgb="FF0000FF"/>
      <rgbColor rgb="FF00CCFF"/>
      <rgbColor rgb="FFDCE6EB"/>
      <rgbColor rgb="FFD4E2EB"/>
      <rgbColor rgb="FFFFE066"/>
      <rgbColor rgb="FF99CCFF"/>
      <rgbColor rgb="FFFF99CC"/>
      <rgbColor rgb="FFCC99FF"/>
      <rgbColor rgb="FFF0CB67"/>
      <rgbColor rgb="FF4672A8"/>
      <rgbColor rgb="FF33CCCC"/>
      <rgbColor rgb="FF99CC00"/>
      <rgbColor rgb="FFFFCC00"/>
      <rgbColor rgb="FFD8A72B"/>
      <rgbColor rgb="FFDC853E"/>
      <rgbColor rgb="FF725990"/>
      <rgbColor rgb="FF8AA64F"/>
      <rgbColor rgb="FF173047"/>
      <rgbColor rgb="FF4299B0"/>
      <rgbColor rgb="FF071F3B"/>
      <rgbColor rgb="FF333300"/>
      <rgbColor rgb="FF993300"/>
      <rgbColor rgb="FF993366"/>
      <rgbColor rgb="FF333399"/>
      <rgbColor rgb="FF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styles" Target="styles.xml" Id="rId5"/><Relationship Type="http://schemas.openxmlformats.org/officeDocument/2006/relationships/theme" Target="theme/theme1.xml" Id="rId6"/></Relationships>
</file>

<file path=xl/charts/chart1.xml><?xml version="1.0" encoding="utf-8"?>
<chartSpace xmlns="http://schemas.openxmlformats.org/drawingml/2006/chart">
  <chart>
    <title>
      <tx>
        <rich>
          <a:bodyPr xmlns:a="http://schemas.openxmlformats.org/drawingml/2006/main" rot="0"/>
          <a:lstStyle xmlns:a="http://schemas.openxmlformats.org/drawingml/2006/main"/>
          <a:p xmlns:a="http://schemas.openxmlformats.org/drawingml/2006/main">
            <a:pPr>
              <a:defRPr sz="1300" b="0" strike="noStrike">
                <a:uFillTx/>
                <a:latin typeface="Arial"/>
              </a:defRPr>
            </a:pPr>
            <a:r>
              <a:rPr sz="1800" b="1" strike="noStrike">
                <a:solidFill>
                  <a:srgbClr val="000000"/>
                </a:solidFill>
                <a:uFillTx/>
                <a:latin typeface="Calibri"/>
              </a:rPr>
              <a:t>Documents by Type</a:t>
            </a:r>
          </a:p>
        </rich>
      </tx>
      <overlay val="0"/>
      <spPr>
        <a:noFill xmlns:a="http://schemas.openxmlformats.org/drawingml/2006/main"/>
        <a:ln xmlns:a="http://schemas.openxmlformats.org/drawingml/2006/main" w="0">
          <a:noFill/>
          <a:prstDash val="solid"/>
        </a:ln>
      </spPr>
    </title>
    <plotArea>
      <pieChart>
        <varyColors val="1"/>
        <ser>
          <idx val="0"/>
          <order val="0"/>
          <tx>
            <strRef>
              <f>Dashboard!C10</f>
              <strCache>
                <ptCount val="1"/>
                <pt idx="0">
                  <v>Count</v>
                </pt>
              </strCache>
            </strRef>
          </tx>
          <spPr>
            <a:solidFill xmlns:a="http://schemas.openxmlformats.org/drawingml/2006/main">
              <a:srgbClr val="4F81BD"/>
            </a:solidFill>
            <a:ln xmlns:a="http://schemas.openxmlformats.org/drawingml/2006/main" w="12600">
              <a:noFill/>
              <a:prstDash val="solid"/>
            </a:ln>
          </spPr>
          <explosion val="0"/>
          <dPt>
            <idx val="0"/>
            <spPr>
              <a:solidFill xmlns:a="http://schemas.openxmlformats.org/drawingml/2006/main">
                <a:srgbClr val="4672A8"/>
              </a:solidFill>
              <a:ln xmlns:a="http://schemas.openxmlformats.org/drawingml/2006/main" w="12600">
                <a:noFill/>
                <a:prstDash val="solid"/>
              </a:ln>
            </spPr>
          </dPt>
          <dPt>
            <idx val="1"/>
            <spPr>
              <a:solidFill xmlns:a="http://schemas.openxmlformats.org/drawingml/2006/main">
                <a:srgbClr val="AB4744"/>
              </a:solidFill>
              <a:ln xmlns:a="http://schemas.openxmlformats.org/drawingml/2006/main" w="12600">
                <a:noFill/>
                <a:prstDash val="solid"/>
              </a:ln>
            </spPr>
          </dPt>
          <dPt>
            <idx val="2"/>
            <spPr>
              <a:solidFill xmlns:a="http://schemas.openxmlformats.org/drawingml/2006/main">
                <a:srgbClr val="8AA64F"/>
              </a:solidFill>
              <a:ln xmlns:a="http://schemas.openxmlformats.org/drawingml/2006/main" w="12600">
                <a:noFill/>
                <a:prstDash val="solid"/>
              </a:ln>
            </spPr>
          </dPt>
          <dPt>
            <idx val="3"/>
            <spPr>
              <a:solidFill xmlns:a="http://schemas.openxmlformats.org/drawingml/2006/main">
                <a:srgbClr val="725990"/>
              </a:solidFill>
              <a:ln xmlns:a="http://schemas.openxmlformats.org/drawingml/2006/main" w="12600">
                <a:noFill/>
                <a:prstDash val="solid"/>
              </a:ln>
            </spPr>
          </dPt>
          <dPt>
            <idx val="4"/>
            <spPr>
              <a:solidFill xmlns:a="http://schemas.openxmlformats.org/drawingml/2006/main">
                <a:srgbClr val="4299B0"/>
              </a:solidFill>
              <a:ln xmlns:a="http://schemas.openxmlformats.org/drawingml/2006/main" w="12600">
                <a:noFill/>
                <a:prstDash val="solid"/>
              </a:ln>
            </spPr>
          </dPt>
          <dPt>
            <idx val="5"/>
            <spPr>
              <a:solidFill xmlns:a="http://schemas.openxmlformats.org/drawingml/2006/main">
                <a:srgbClr val="DC853E"/>
              </a:solidFill>
              <a:ln xmlns:a="http://schemas.openxmlformats.org/drawingml/2006/main" w="12600">
                <a:noFill/>
                <a:prstDash val="solid"/>
              </a:ln>
            </spPr>
          </dPt>
          <dPt>
            <idx val="6"/>
            <spPr>
              <a:solidFill xmlns:a="http://schemas.openxmlformats.org/drawingml/2006/main">
                <a:srgbClr val="93A9CE"/>
              </a:solidFill>
              <a:ln xmlns:a="http://schemas.openxmlformats.org/drawingml/2006/main" w="12600">
                <a:noFill/>
                <a:prstDash val="solid"/>
              </a:ln>
            </spPr>
          </dPt>
          <dLbls>
            <dLbl>
              <idx val="0"/>
              <txPr>
                <a:bodyPr xmlns:a="http://schemas.openxmlformats.org/drawingml/2006/main" wrap="square"/>
                <a:lstStyle xmlns:a="http://schemas.openxmlformats.org/drawingml/2006/main"/>
                <a:p xmlns:a="http://schemas.openxmlformats.org/drawingml/2006/main">
                  <a:pPr>
                    <a:defRPr sz="1000" b="0" strike="noStrike">
                      <a:solidFill>
                        <a:srgbClr val="000000"/>
                      </a:solidFill>
                      <a:uFillTx/>
                      <a:latin typeface="Calibri"/>
                    </a:defRPr>
                  </a:pPr>
                  <a:r>
                    <a:t>None</a:t>
                  </a:r>
                </a:p>
              </txPr>
              <dLblPos val="bestFit"/>
              <showLegendKey val="1"/>
              <showVal val="1"/>
              <showCatName val="1"/>
              <showSerName val="1"/>
              <showPercent val="1"/>
            </dLbl>
            <dLbl>
              <idx val="1"/>
              <txPr>
                <a:bodyPr xmlns:a="http://schemas.openxmlformats.org/drawingml/2006/main" wrap="square"/>
                <a:lstStyle xmlns:a="http://schemas.openxmlformats.org/drawingml/2006/main"/>
                <a:p xmlns:a="http://schemas.openxmlformats.org/drawingml/2006/main">
                  <a:pPr>
                    <a:defRPr sz="1000" b="0" strike="noStrike">
                      <a:solidFill>
                        <a:srgbClr val="000000"/>
                      </a:solidFill>
                      <a:uFillTx/>
                      <a:latin typeface="Calibri"/>
                    </a:defRPr>
                  </a:pPr>
                  <a:r>
                    <a:t>None</a:t>
                  </a:r>
                </a:p>
              </txPr>
              <dLblPos val="bestFit"/>
              <showLegendKey val="1"/>
              <showVal val="1"/>
              <showCatName val="1"/>
              <showSerName val="1"/>
              <showPercent val="1"/>
            </dLbl>
            <dLbl>
              <idx val="2"/>
              <txPr>
                <a:bodyPr xmlns:a="http://schemas.openxmlformats.org/drawingml/2006/main" wrap="square"/>
                <a:lstStyle xmlns:a="http://schemas.openxmlformats.org/drawingml/2006/main"/>
                <a:p xmlns:a="http://schemas.openxmlformats.org/drawingml/2006/main">
                  <a:pPr>
                    <a:defRPr sz="1000" b="0" strike="noStrike">
                      <a:solidFill>
                        <a:srgbClr val="000000"/>
                      </a:solidFill>
                      <a:uFillTx/>
                      <a:latin typeface="Calibri"/>
                    </a:defRPr>
                  </a:pPr>
                  <a:r>
                    <a:t>None</a:t>
                  </a:r>
                </a:p>
              </txPr>
              <dLblPos val="bestFit"/>
              <showLegendKey val="1"/>
              <showVal val="1"/>
              <showCatName val="1"/>
              <showSerName val="1"/>
              <showPercent val="1"/>
            </dLbl>
            <dLbl>
              <idx val="3"/>
              <txPr>
                <a:bodyPr xmlns:a="http://schemas.openxmlformats.org/drawingml/2006/main" wrap="square"/>
                <a:lstStyle xmlns:a="http://schemas.openxmlformats.org/drawingml/2006/main"/>
                <a:p xmlns:a="http://schemas.openxmlformats.org/drawingml/2006/main">
                  <a:pPr>
                    <a:defRPr sz="1000" b="0" strike="noStrike">
                      <a:solidFill>
                        <a:srgbClr val="000000"/>
                      </a:solidFill>
                      <a:uFillTx/>
                      <a:latin typeface="Calibri"/>
                    </a:defRPr>
                  </a:pPr>
                  <a:r>
                    <a:t>None</a:t>
                  </a:r>
                </a:p>
              </txPr>
              <dLblPos val="bestFit"/>
              <showLegendKey val="1"/>
              <showVal val="1"/>
              <showCatName val="1"/>
              <showSerName val="1"/>
              <showPercent val="1"/>
            </dLbl>
            <dLbl>
              <idx val="4"/>
              <txPr>
                <a:bodyPr xmlns:a="http://schemas.openxmlformats.org/drawingml/2006/main" wrap="square"/>
                <a:lstStyle xmlns:a="http://schemas.openxmlformats.org/drawingml/2006/main"/>
                <a:p xmlns:a="http://schemas.openxmlformats.org/drawingml/2006/main">
                  <a:pPr>
                    <a:defRPr sz="1000" b="0" strike="noStrike">
                      <a:solidFill>
                        <a:srgbClr val="000000"/>
                      </a:solidFill>
                      <a:uFillTx/>
                      <a:latin typeface="Calibri"/>
                    </a:defRPr>
                  </a:pPr>
                  <a:r>
                    <a:t>None</a:t>
                  </a:r>
                </a:p>
              </txPr>
              <dLblPos val="bestFit"/>
              <showLegendKey val="1"/>
              <showVal val="1"/>
              <showCatName val="1"/>
              <showSerName val="1"/>
              <showPercent val="1"/>
            </dLbl>
            <dLbl>
              <idx val="5"/>
              <txPr>
                <a:bodyPr xmlns:a="http://schemas.openxmlformats.org/drawingml/2006/main" wrap="square"/>
                <a:lstStyle xmlns:a="http://schemas.openxmlformats.org/drawingml/2006/main"/>
                <a:p xmlns:a="http://schemas.openxmlformats.org/drawingml/2006/main">
                  <a:pPr>
                    <a:defRPr sz="1000" b="0" strike="noStrike">
                      <a:solidFill>
                        <a:srgbClr val="000000"/>
                      </a:solidFill>
                      <a:uFillTx/>
                      <a:latin typeface="Calibri"/>
                    </a:defRPr>
                  </a:pPr>
                  <a:r>
                    <a:t>None</a:t>
                  </a:r>
                </a:p>
              </txPr>
              <dLblPos val="bestFit"/>
              <showLegendKey val="1"/>
              <showVal val="1"/>
              <showCatName val="1"/>
              <showSerName val="1"/>
              <showPercent val="1"/>
            </dLbl>
            <dLbl>
              <idx val="6"/>
              <txPr>
                <a:bodyPr xmlns:a="http://schemas.openxmlformats.org/drawingml/2006/main" wrap="square"/>
                <a:lstStyle xmlns:a="http://schemas.openxmlformats.org/drawingml/2006/main"/>
                <a:p xmlns:a="http://schemas.openxmlformats.org/drawingml/2006/main">
                  <a:pPr>
                    <a:defRPr sz="1000" b="0" strike="noStrike">
                      <a:solidFill>
                        <a:srgbClr val="000000"/>
                      </a:solidFill>
                      <a:uFillTx/>
                      <a:latin typeface="Calibri"/>
                    </a:defRPr>
                  </a:pPr>
                  <a:r>
                    <a:t>None</a:t>
                  </a:r>
                </a:p>
              </txPr>
              <dLblPos val="bestFit"/>
              <showLegendKey val="1"/>
              <showVal val="1"/>
              <showCatName val="1"/>
              <showSerName val="1"/>
              <showPercent val="1"/>
            </dLbl>
            <txPr>
              <a:bodyPr xmlns:a="http://schemas.openxmlformats.org/drawingml/2006/main" wrap="square"/>
              <a:lstStyle xmlns:a="http://schemas.openxmlformats.org/drawingml/2006/main"/>
              <a:p xmlns:a="http://schemas.openxmlformats.org/drawingml/2006/main">
                <a:pPr>
                  <a:defRPr sz="1000" b="0" strike="noStrike">
                    <a:solidFill>
                      <a:srgbClr val="000000"/>
                    </a:solidFill>
                    <a:uFillTx/>
                    <a:latin typeface="Calibri"/>
                  </a:defRPr>
                </a:pPr>
                <a:r>
                  <a:t>None</a:t>
                </a:r>
              </a:p>
            </txPr>
            <dLblPos val="bestFit"/>
            <showLegendKey val="1"/>
            <showVal val="1"/>
            <showCatName val="1"/>
            <showSerName val="1"/>
            <showPercent val="1"/>
            <showLeaderLines val="1"/>
          </dLbls>
          <cat>
            <strRef>
              <f>Dashboard!$B$11:$B$17</f>
              <strCache>
                <ptCount val="7"/>
                <pt idx="0">
                  <v>SOP</v>
                </pt>
                <pt idx="1">
                  <v>Policy</v>
                </pt>
                <pt idx="2">
                  <v>Form</v>
                </pt>
                <pt idx="3">
                  <v>Manual</v>
                </pt>
                <pt idx="4">
                  <v>Guideline</v>
                </pt>
                <pt idx="5">
                  <v>Work Instruction</v>
                </pt>
                <pt idx="6">
                  <v>Record</v>
                </pt>
              </strCache>
            </strRef>
          </cat>
          <val>
            <numRef>
              <f>Dashboard!$C$11:$C$17</f>
              <numCache>
                <formatCode>General</formatCode>
                <ptCount val="7"/>
                <pt idx="0">
                  <v>4</v>
                </pt>
                <pt idx="1">
                  <v>1</v>
                </pt>
                <pt idx="2">
                  <v>3</v>
                </pt>
                <pt idx="3">
                  <v>2</v>
                </pt>
                <pt idx="4">
                  <v>0</v>
                </pt>
                <pt idx="5">
                  <v>0</v>
                </pt>
                <pt idx="6">
                  <v>0</v>
                </pt>
              </numCache>
            </numRef>
          </val>
        </ser>
        <firstSliceAng val="0"/>
      </pieChart>
    </plotArea>
    <legend>
      <legendPos val="r"/>
      <overlay val="0"/>
      <spPr>
        <a:noFill xmlns:a="http://schemas.openxmlformats.org/drawingml/2006/main"/>
        <a:ln xmlns:a="http://schemas.openxmlformats.org/drawingml/2006/main" w="0">
          <a:noFill/>
          <a:prstDash val="solid"/>
        </a:ln>
      </spPr>
      <txPr>
        <a:bodyPr xmlns:a="http://schemas.openxmlformats.org/drawingml/2006/main"/>
        <a:lstStyle xmlns:a="http://schemas.openxmlformats.org/drawingml/2006/main"/>
        <a:p xmlns:a="http://schemas.openxmlformats.org/drawingml/2006/main">
          <a:pPr>
            <a:defRPr sz="1000" b="0" strike="noStrike">
              <a:solidFill>
                <a:srgbClr val="000000"/>
              </a:solidFill>
              <a:uFillTx/>
              <a:latin typeface="Calibri"/>
            </a:defRPr>
          </a:pPr>
          <a:r>
            <a:t>None</a:t>
          </a:r>
        </a:p>
      </txPr>
    </legend>
    <plotVisOnly val="1"/>
    <dispBlanksAs val="gap"/>
  </chart>
  <spPr>
    <a:solidFill xmlns:a="http://schemas.openxmlformats.org/drawingml/2006/main">
      <a:srgbClr val="FFFFFF"/>
    </a:solidFill>
    <a:ln xmlns:a="http://schemas.openxmlformats.org/drawingml/2006/main" w="9360">
      <a:solidFill>
        <a:srgbClr val="D9D9D9"/>
      </a:solidFill>
      <a:prstDash val="solid"/>
      <a:round/>
    </a:ln>
  </spPr>
</chartSpace>
</file>

<file path=xl/charts/chart2.xml><?xml version="1.0" encoding="utf-8"?>
<chartSpace xmlns="http://schemas.openxmlformats.org/drawingml/2006/chart">
  <chart>
    <title>
      <tx>
        <rich>
          <a:bodyPr xmlns:a="http://schemas.openxmlformats.org/drawingml/2006/main" rot="0"/>
          <a:lstStyle xmlns:a="http://schemas.openxmlformats.org/drawingml/2006/main"/>
          <a:p xmlns:a="http://schemas.openxmlformats.org/drawingml/2006/main">
            <a:pPr>
              <a:defRPr sz="1300" b="0" strike="noStrike">
                <a:uFillTx/>
                <a:latin typeface="Arial"/>
              </a:defRPr>
            </a:pPr>
            <a:r>
              <a:rPr sz="1800" b="1" strike="noStrike">
                <a:solidFill>
                  <a:srgbClr val="000000"/>
                </a:solidFill>
                <a:uFillTx/>
                <a:latin typeface="Calibri"/>
              </a:rPr>
              <a:t>Documents by Status</a:t>
            </a:r>
          </a:p>
        </rich>
      </tx>
      <overlay val="0"/>
      <spPr>
        <a:noFill xmlns:a="http://schemas.openxmlformats.org/drawingml/2006/main"/>
        <a:ln xmlns:a="http://schemas.openxmlformats.org/drawingml/2006/main" w="0">
          <a:noFill/>
          <a:prstDash val="solid"/>
        </a:ln>
      </spPr>
    </title>
    <plotArea>
      <barChart>
        <barDir val="col"/>
        <grouping val="clustered"/>
        <varyColors val="0"/>
        <ser>
          <idx val="0"/>
          <order val="0"/>
          <tx>
            <strRef>
              <f>Dashboard!C23</f>
              <strCache>
                <ptCount val="1"/>
                <pt idx="0">
                  <v>Count</v>
                </pt>
              </strCache>
            </strRef>
          </tx>
          <spPr>
            <a:solidFill xmlns:a="http://schemas.openxmlformats.org/drawingml/2006/main">
              <a:srgbClr val="4F81BD"/>
            </a:solidFill>
            <a:ln xmlns:a="http://schemas.openxmlformats.org/drawingml/2006/main" w="12600">
              <a:noFill/>
              <a:prstDash val="solid"/>
            </a:ln>
          </spPr>
          <invertIfNegative val="0"/>
          <dLbls>
            <txPr>
              <a:bodyPr xmlns:a="http://schemas.openxmlformats.org/drawingml/2006/main"/>
              <a:lstStyle xmlns:a="http://schemas.openxmlformats.org/drawingml/2006/main"/>
              <a:p xmlns:a="http://schemas.openxmlformats.org/drawingml/2006/main">
                <a:pPr>
                  <a:defRPr sz="1000" b="0" strike="noStrike">
                    <a:uFillTx/>
                    <a:latin typeface="Arial"/>
                  </a:defRPr>
                </a:pPr>
                <a:r>
                  <a:t>None</a:t>
                </a:r>
              </a:p>
            </txPr>
            <showLegendKey val="0"/>
            <showVal val="0"/>
            <showCatName val="0"/>
            <showSerName val="0"/>
            <showPercent val="0"/>
            <showLeaderLines val="1"/>
          </dLbls>
          <cat>
            <strRef>
              <f>Dashboard!$B$24:$B$29</f>
              <strCache>
                <ptCount val="6"/>
                <pt idx="0">
                  <v>Draft</v>
                </pt>
                <pt idx="1">
                  <v>Under Review</v>
                </pt>
                <pt idx="2">
                  <v>Approved</v>
                </pt>
                <pt idx="3">
                  <v>Active</v>
                </pt>
                <pt idx="4">
                  <v>Superseded</v>
                </pt>
                <pt idx="5">
                  <v>Archived</v>
                </pt>
              </strCache>
            </strRef>
          </cat>
          <val>
            <numRef>
              <f>Dashboard!$C$24:$C$29</f>
              <numCache>
                <formatCode>General</formatCode>
                <ptCount val="6"/>
                <pt idx="0">
                  <v>1</v>
                </pt>
                <pt idx="1">
                  <v>1</v>
                </pt>
                <pt idx="2">
                  <v>0</v>
                </pt>
                <pt idx="3">
                  <v>8</v>
                </pt>
                <pt idx="4">
                  <v>0</v>
                </pt>
                <pt idx="5">
                  <v>0</v>
                </pt>
              </numCache>
            </numRef>
          </val>
        </ser>
        <gapWidth val="150"/>
        <overlap val="0"/>
        <axId val="30883715"/>
        <axId val="6926623"/>
      </barChart>
      <catAx>
        <axId val="30883715"/>
        <scaling>
          <orientation val="minMax"/>
        </scaling>
        <delete val="0"/>
        <axPos val="b"/>
        <numFmt formatCode="General" sourceLinked="1"/>
        <majorTickMark val="none"/>
        <minorTickMark val="none"/>
        <tickLblPos val="nextTo"/>
        <spPr>
          <a:ln xmlns:a="http://schemas.openxmlformats.org/drawingml/2006/main" w="9360">
            <a:solidFill>
              <a:srgbClr val="878787"/>
            </a:solidFill>
            <a:prstDash val="solid"/>
            <a:round/>
          </a:ln>
        </spPr>
        <txPr>
          <a:bodyPr xmlns:a="http://schemas.openxmlformats.org/drawingml/2006/main"/>
          <a:lstStyle xmlns:a="http://schemas.openxmlformats.org/drawingml/2006/main"/>
          <a:p xmlns:a="http://schemas.openxmlformats.org/drawingml/2006/main">
            <a:pPr>
              <a:defRPr sz="1000" b="0" strike="noStrike">
                <a:solidFill>
                  <a:srgbClr val="000000"/>
                </a:solidFill>
                <a:uFillTx/>
                <a:latin typeface="Calibri"/>
              </a:defRPr>
            </a:pPr>
            <a:r>
              <a:t>None</a:t>
            </a:r>
          </a:p>
        </txPr>
        <crossAx val="6926623"/>
        <crosses val="autoZero"/>
        <auto val="1"/>
        <lblAlgn val="ctr"/>
        <lblOffset val="100"/>
        <noMultiLvlLbl val="0"/>
      </catAx>
      <valAx>
        <axId val="6926623"/>
        <scaling>
          <orientation val="minMax"/>
        </scaling>
        <delete val="0"/>
        <axPos val="l"/>
        <majorGridlines>
          <spPr>
            <a:ln xmlns:a="http://schemas.openxmlformats.org/drawingml/2006/main" w="9360">
              <a:solidFill>
                <a:srgbClr val="878787"/>
              </a:solidFill>
              <a:prstDash val="solid"/>
              <a:round/>
            </a:ln>
          </spPr>
        </majorGridlines>
        <title>
          <tx>
            <rich>
              <a:bodyPr xmlns:a="http://schemas.openxmlformats.org/drawingml/2006/main" rot="-5400000"/>
              <a:lstStyle xmlns:a="http://schemas.openxmlformats.org/drawingml/2006/main"/>
              <a:p xmlns:a="http://schemas.openxmlformats.org/drawingml/2006/main">
                <a:pPr>
                  <a:defRPr sz="1300" b="0" strike="noStrike">
                    <a:uFillTx/>
                    <a:latin typeface="Arial"/>
                  </a:defRPr>
                </a:pPr>
                <a:r>
                  <a:rPr sz="1000" b="1" strike="noStrike">
                    <a:solidFill>
                      <a:srgbClr val="000000"/>
                    </a:solidFill>
                    <a:uFillTx/>
                    <a:latin typeface="Calibri"/>
                  </a:rPr>
                  <a:t>Count</a:t>
                </a:r>
              </a:p>
            </rich>
          </tx>
          <overlay val="0"/>
          <spPr>
            <a:noFill xmlns:a="http://schemas.openxmlformats.org/drawingml/2006/main"/>
            <a:ln xmlns:a="http://schemas.openxmlformats.org/drawingml/2006/main" w="0">
              <a:noFill/>
              <a:prstDash val="solid"/>
            </a:ln>
          </spPr>
        </title>
        <numFmt formatCode="General" sourceLinked="1"/>
        <majorTickMark val="none"/>
        <minorTickMark val="none"/>
        <tickLblPos val="nextTo"/>
        <spPr>
          <a:ln xmlns:a="http://schemas.openxmlformats.org/drawingml/2006/main" w="9360">
            <a:solidFill>
              <a:srgbClr val="878787"/>
            </a:solidFill>
            <a:prstDash val="solid"/>
            <a:round/>
          </a:ln>
        </spPr>
        <txPr>
          <a:bodyPr xmlns:a="http://schemas.openxmlformats.org/drawingml/2006/main"/>
          <a:lstStyle xmlns:a="http://schemas.openxmlformats.org/drawingml/2006/main"/>
          <a:p xmlns:a="http://schemas.openxmlformats.org/drawingml/2006/main">
            <a:pPr>
              <a:defRPr sz="1000" b="0" strike="noStrike">
                <a:solidFill>
                  <a:srgbClr val="000000"/>
                </a:solidFill>
                <a:uFillTx/>
                <a:latin typeface="Calibri"/>
              </a:defRPr>
            </a:pPr>
            <a:r>
              <a:t>None</a:t>
            </a:r>
          </a:p>
        </txPr>
        <crossAx val="30883715"/>
        <crosses val="autoZero"/>
        <crossBetween val="between"/>
      </valAx>
    </plotArea>
    <legend>
      <legendPos val="r"/>
      <overlay val="0"/>
      <spPr>
        <a:noFill xmlns:a="http://schemas.openxmlformats.org/drawingml/2006/main"/>
        <a:ln xmlns:a="http://schemas.openxmlformats.org/drawingml/2006/main" w="0">
          <a:noFill/>
          <a:prstDash val="solid"/>
        </a:ln>
      </spPr>
      <txPr>
        <a:bodyPr xmlns:a="http://schemas.openxmlformats.org/drawingml/2006/main"/>
        <a:lstStyle xmlns:a="http://schemas.openxmlformats.org/drawingml/2006/main"/>
        <a:p xmlns:a="http://schemas.openxmlformats.org/drawingml/2006/main">
          <a:pPr>
            <a:defRPr sz="1000" b="0" strike="noStrike">
              <a:solidFill>
                <a:srgbClr val="000000"/>
              </a:solidFill>
              <a:uFillTx/>
              <a:latin typeface="Calibri"/>
            </a:defRPr>
          </a:pPr>
          <a:r>
            <a:t>None</a:t>
          </a:r>
        </a:p>
      </txPr>
    </legend>
    <plotVisOnly val="1"/>
    <dispBlanksAs val="gap"/>
  </chart>
  <spPr>
    <a:solidFill xmlns:a="http://schemas.openxmlformats.org/drawingml/2006/main">
      <a:srgbClr val="FFFFFF"/>
    </a:solidFill>
    <a:ln xmlns:a="http://schemas.openxmlformats.org/drawingml/2006/main" w="9360">
      <a:solidFill>
        <a:srgbClr val="D9D9D9"/>
      </a:solidFill>
      <a:prstDash val="solid"/>
      <a:round/>
    </a:ln>
  </spPr>
</chartSpace>
</file>

<file path=xl/drawings/_rels/drawing1.xml.rels><Relationships xmlns="http://schemas.openxmlformats.org/package/2006/relationships"><Relationship Type="http://schemas.openxmlformats.org/officeDocument/2006/relationships/image" Target="/xl/media/image1.png" Id="rId1"/></Relationships>
</file>

<file path=xl/drawings/_rels/drawing2.xml.rels><Relationships xmlns="http://schemas.openxmlformats.org/package/2006/relationships"><Relationship Type="http://schemas.openxmlformats.org/officeDocument/2006/relationships/chart" Target="/xl/charts/chart1.xml" Id="rId1"/><Relationship Type="http://schemas.openxmlformats.org/officeDocument/2006/relationships/chart" Target="/xl/charts/chart2.xml" Id="rId2"/></Relationships>
</file>

<file path=xl/drawings/drawing1.xml><?xml version="1.0" encoding="utf-8"?>
<wsDr xmlns="http://schemas.openxmlformats.org/drawingml/2006/spreadsheetDrawing">
  <twoCellAnchor editAs="oneCell">
    <from>
      <col>1</col>
      <colOff>0</colOff>
      <row>1</row>
      <rowOff>0</rowOff>
    </from>
    <to>
      <col>1</col>
      <colOff>1095120</colOff>
      <row>4</row>
      <rowOff>94680</rowOff>
    </to>
    <pic>
      <nvPicPr>
        <cNvPr id="1" name="Image 1" descr="Picture"/>
        <cNvPicPr/>
      </nvPicPr>
      <blipFill>
        <a:blip xmlns:a="http://schemas.openxmlformats.org/drawingml/2006/main" xmlns:r="http://schemas.openxmlformats.org/officeDocument/2006/relationships" r:embed="rId1"/>
        <a:stretch xmlns:a="http://schemas.openxmlformats.org/drawingml/2006/main">
          <a:fillRect/>
        </a:stretch>
      </blipFill>
      <spPr>
        <a:xfrm xmlns:a="http://schemas.openxmlformats.org/drawingml/2006/main">
          <a:off x="211320" y="190440"/>
          <a:ext cx="1095120" cy="666360"/>
        </a:xfrm>
        <a:prstGeom xmlns:a="http://schemas.openxmlformats.org/drawingml/2006/main" prst="rect">
          <avLst/>
        </a:prstGeom>
        <a:noFill xmlns:a="http://schemas.openxmlformats.org/drawingml/2006/main"/>
        <a:ln xmlns:a="http://schemas.openxmlformats.org/drawingml/2006/main" w="0">
          <a:noFill/>
          <a:prstDash val="solid"/>
        </a:ln>
      </spPr>
    </pic>
    <clientData/>
  </twoCellAnchor>
</wsDr>
</file>

<file path=xl/drawings/drawing2.xml><?xml version="1.0" encoding="utf-8"?>
<wsDr xmlns="http://schemas.openxmlformats.org/drawingml/2006/spreadsheetDrawing">
  <twoCellAnchor editAs="oneCell">
    <from>
      <col>4</col>
      <colOff>0</colOff>
      <row>8</row>
      <rowOff>0</rowOff>
    </from>
    <to>
      <col>8</col>
      <colOff>372600</colOff>
      <row>21</row>
      <rowOff>288720</rowOff>
    </to>
    <graphicFrame>
      <nvGraphicFramePr>
        <cNvPr id="1" name="Chart 1"/>
        <cNvGraphicFramePr/>
      </nvGraphicFramePr>
      <xfrm/>
      <a:graphic xmlns:a="http://schemas.openxmlformats.org/drawingml/2006/main">
        <a:graphicData uri="http://schemas.openxmlformats.org/drawingml/2006/chart">
          <c:chart xmlns:c="http://schemas.openxmlformats.org/drawingml/2006/chart" xmlns:r="http://schemas.openxmlformats.org/officeDocument/2006/relationships" r:id="rId1"/>
        </a:graphicData>
      </a:graphic>
    </graphicFrame>
    <clientData/>
  </twoCellAnchor>
  <twoCellAnchor editAs="oneCell">
    <from>
      <col>4</col>
      <colOff>0</colOff>
      <row>21</row>
      <rowOff>0</rowOff>
    </from>
    <to>
      <col>9</col>
      <colOff>105840</colOff>
      <row>35</row>
      <rowOff>98280</rowOff>
    </to>
    <graphicFrame>
      <nvGraphicFramePr>
        <cNvPr id="2" name="Chart 2"/>
        <cNvGraphicFramePr/>
      </nvGraphicFramePr>
      <xfrm/>
      <a:graphic xmlns:a="http://schemas.openxmlformats.org/drawingml/2006/main">
        <a:graphicData uri="http://schemas.openxmlformats.org/drawingml/2006/chart">
          <c:chart xmlns:c="http://schemas.openxmlformats.org/drawingml/2006/chart" xmlns:r="http://schemas.openxmlformats.org/officeDocument/2006/relationships" r:id="rId2"/>
        </a:graphicData>
      </a:graphic>
    </graphicFrame>
    <clientData/>
  </twoCellAnchor>
</wsDr>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1.xml.rels><Relationships xmlns="http://schemas.openxmlformats.org/package/2006/relationships"><Relationship Type="http://schemas.openxmlformats.org/officeDocument/2006/relationships/drawing" Target="/xl/drawings/drawing1.xml" Id="rId1"/></Relationships>
</file>

<file path=xl/worksheets/_rels/sheet4.xml.rels><Relationships xmlns="http://schemas.openxmlformats.org/package/2006/relationships"><Relationship Type="http://schemas.openxmlformats.org/officeDocument/2006/relationships/drawing" Target="/xl/drawings/drawing2.xml" Id="rId1"/></Relationships>
</file>

<file path=xl/worksheets/sheet1.xml><?xml version="1.0" encoding="utf-8"?>
<worksheet xmlns="http://schemas.openxmlformats.org/spreadsheetml/2006/main">
  <sheetPr filterMode="0">
    <outlinePr summaryBelow="1" summaryRight="1"/>
    <pageSetUpPr fitToPage="1"/>
  </sheetPr>
  <dimension ref="A1:C34"/>
  <sheetViews>
    <sheetView showFormulas="0" showGridLines="0" showRowColHeaders="1" showZeros="1" rightToLeft="0" tabSelected="1" showOutlineSymbols="1" defaultGridColor="1" view="normal" topLeftCell="A1" colorId="64" zoomScale="100" zoomScaleNormal="100" zoomScalePageLayoutView="100" workbookViewId="0">
      <selection pane="topLeft" activeCell="A1" activeCellId="0" sqref="A1"/>
    </sheetView>
  </sheetViews>
  <sheetFormatPr baseColWidth="8" defaultColWidth="8.6796875" defaultRowHeight="15" customHeight="0" zeroHeight="0" outlineLevelRow="0"/>
  <cols>
    <col width="3" customWidth="1" style="20" min="1" max="1"/>
    <col width="55" customWidth="1" style="20" min="2" max="2"/>
    <col width="3" customWidth="1" style="20" min="3" max="3"/>
  </cols>
  <sheetData>
    <row r="1"/>
    <row r="2"/>
    <row r="3"/>
    <row r="4"/>
    <row r="5"/>
    <row r="6"/>
    <row r="7"/>
    <row r="8"/>
    <row r="9" ht="26.8" customHeight="1" s="21">
      <c r="B9" s="22" t="inlineStr">
        <is>
          <t>Document Control Register</t>
        </is>
      </c>
    </row>
    <row r="10" ht="15" customHeight="1" s="21">
      <c r="B10" s="23" t="inlineStr">
        <is>
          <t>AHQS — Accelerate Healthcare Quality Solutions</t>
        </is>
      </c>
    </row>
    <row r="11"/>
    <row r="12" ht="15" customHeight="1" s="21">
      <c r="B12" s="24" t="n"/>
      <c r="C12" s="24" t="n"/>
    </row>
    <row r="13" ht="49.5" customHeight="1" s="21">
      <c r="B13" s="25" t="inlineStr">
        <is>
          <t>A comprehensive document management tool with version control, review tracking, approval workflow, distribution lists, and a status dashboard with charts.</t>
        </is>
      </c>
    </row>
    <row r="14"/>
    <row r="15" ht="16.15" customHeight="1" s="21">
      <c r="B15" s="26" t="inlineStr">
        <is>
          <t>Key Features</t>
        </is>
      </c>
    </row>
    <row r="16" ht="15" customHeight="1" s="21">
      <c r="B16" s="27" t="inlineStr">
        <is>
          <t xml:space="preserve">  •  Document version control with review cycle tracking</t>
        </is>
      </c>
    </row>
    <row r="17" ht="15" customHeight="1" s="21">
      <c r="B17" s="27" t="inlineStr">
        <is>
          <t xml:space="preserve">  •  Auto-calculated overdue review flags</t>
        </is>
      </c>
    </row>
    <row r="18" ht="15" customHeight="1" s="21">
      <c r="B18" s="27" t="inlineStr">
        <is>
          <t xml:space="preserve">  •  Document type and status breakdown</t>
        </is>
      </c>
    </row>
    <row r="19" ht="15" customHeight="1" s="21">
      <c r="B19" s="27" t="inlineStr">
        <is>
          <t xml:space="preserve">  •  Distribution list tracking</t>
        </is>
      </c>
    </row>
    <row r="20" ht="15" customHeight="1" s="21">
      <c r="B20" s="27" t="inlineStr">
        <is>
          <t xml:space="preserve">  •  Review calendar with upcoming deadlines</t>
        </is>
      </c>
    </row>
    <row r="21" ht="15" customHeight="1" s="21">
      <c r="B21" s="27" t="inlineStr">
        <is>
          <t xml:space="preserve">  •  Dashboard with charts and KPIs</t>
        </is>
      </c>
    </row>
    <row r="22"/>
    <row r="23" ht="16.15" customHeight="1" s="21">
      <c r="B23" s="26" t="inlineStr">
        <is>
          <t>How to Use</t>
        </is>
      </c>
    </row>
    <row r="24" ht="15" customHeight="1" s="21">
      <c r="B24" s="27" t="inlineStr">
        <is>
          <t>1.  Start with the Data Entry sheet — fill in yellow-shaded input cells only</t>
        </is>
      </c>
    </row>
    <row r="25" ht="15" customHeight="1" s="21">
      <c r="B25" s="27" t="inlineStr">
        <is>
          <t>2.  Blue-shaded cells contain formulas — do not overwrite them</t>
        </is>
      </c>
    </row>
    <row r="26" ht="15" customHeight="1" s="21">
      <c r="B26" s="27" t="inlineStr">
        <is>
          <t>3.  Use dropdown menus for standardized entries</t>
        </is>
      </c>
    </row>
    <row r="27" ht="15" customHeight="1" s="21">
      <c r="B27" s="27" t="inlineStr">
        <is>
          <t>4.  Check the Dashboard sheet for auto-calculated metrics and charts</t>
        </is>
      </c>
    </row>
    <row r="28" ht="15" customHeight="1" s="21">
      <c r="B28" s="27" t="inlineStr">
        <is>
          <t>5.  Save a copy for each audit cycle or reporting period</t>
        </is>
      </c>
    </row>
    <row r="29" ht="15" customHeight="1" s="21">
      <c r="B29" s="27" t="inlineStr">
        <is>
          <t>6.  This tool is free to use for internal quality improvement</t>
        </is>
      </c>
    </row>
    <row r="30"/>
    <row r="31" ht="16.15" customHeight="1" s="21">
      <c r="B31" s="26" t="inlineStr">
        <is>
          <t>Disclaimer &amp; License</t>
        </is>
      </c>
    </row>
    <row r="32" ht="64.5" customHeight="1" s="21">
      <c r="B32" s="28" t="inlineStr">
        <is>
          <t>This is an AHQS-created quality improvement tool. It is not an official CAP, ISO 15189, JCI or AABB standards document, and does not reproduce official standards text. Always purchase official standards directly from the accrediting bodies. This template is provided free of charge for internal quality improvement use. © 2026 Accelerate Healthcare Quality Solutions (AHQS). Not for resale.</t>
        </is>
      </c>
    </row>
    <row r="33"/>
    <row r="34" ht="15" customHeight="1" s="21">
      <c r="B34" s="29" t="inlineStr">
        <is>
          <t>Tool ID: AHQS-DOC-002  |  Version: 2.0  |  Created: October 2026  |  AHQS Healthcare Quality Solutions</t>
        </is>
      </c>
    </row>
  </sheetData>
  <sheetProtection selectLockedCells="0" selectUnlockedCells="0" sheet="1" objects="0" insertRows="1" insertHyperlinks="1" autoFilter="1" scenarios="0" formatColumns="1" deleteColumns="1" insertColumns="1" pivotTables="1" deleteRows="1" formatCells="1" formatRows="1" sort="1" password="AF18"/>
  <printOptions horizontalCentered="0" verticalCentered="0" headings="0" gridLines="0" gridLinesSet="1"/>
  <pageMargins left="0.75" right="0.75" top="1" bottom="1" header="0.511811023622047" footer="0.511811023622047"/>
  <pageSetup orientation="portrait" paperSize="9" scale="100" fitToHeight="0" fitToWidth="1" pageOrder="downThenOver" blackAndWhite="0" draft="0" horizontalDpi="300" verticalDpi="300" copies="1"/>
  <drawing xmlns:r="http://schemas.openxmlformats.org/officeDocument/2006/relationships" r:id="rId1"/>
</worksheet>
</file>

<file path=xl/worksheets/sheet2.xml><?xml version="1.0" encoding="utf-8"?>
<worksheet xmlns="http://schemas.openxmlformats.org/spreadsheetml/2006/main">
  <sheetPr filterMode="0">
    <outlinePr summaryBelow="1" summaryRight="1"/>
    <pageSetUpPr fitToPage="1"/>
  </sheetPr>
  <dimension ref="A1:C8"/>
  <sheetViews>
    <sheetView showFormulas="0" showGridLines="0" showRowColHeaders="1" showZeros="1" rightToLeft="0" tabSelected="0" showOutlineSymbols="1" defaultGridColor="1" view="normal" topLeftCell="A1" colorId="64" zoomScale="100" zoomScaleNormal="100" zoomScalePageLayoutView="100" workbookViewId="0">
      <selection pane="topLeft" activeCell="A1" activeCellId="0" sqref="A1"/>
    </sheetView>
  </sheetViews>
  <sheetFormatPr baseColWidth="8" defaultColWidth="8.6796875" defaultRowHeight="15" customHeight="0" zeroHeight="0" outlineLevelRow="0"/>
  <cols>
    <col width="25" customWidth="1" style="20" min="1" max="3"/>
  </cols>
  <sheetData>
    <row r="1" ht="15" customHeight="1" s="21">
      <c r="A1" s="30" t="inlineStr">
        <is>
          <t>Doc_Types</t>
        </is>
      </c>
      <c r="B1" s="30" t="inlineStr">
        <is>
          <t>Doc_Status</t>
        </is>
      </c>
      <c r="C1" s="30" t="inlineStr">
        <is>
          <t>Departments</t>
        </is>
      </c>
    </row>
    <row r="2" ht="15" customHeight="1" s="21">
      <c r="A2" s="31" t="inlineStr">
        <is>
          <t>SOP</t>
        </is>
      </c>
      <c r="B2" s="31" t="inlineStr">
        <is>
          <t>Draft</t>
        </is>
      </c>
      <c r="C2" s="31" t="inlineStr">
        <is>
          <t>Laboratory</t>
        </is>
      </c>
    </row>
    <row r="3" ht="15" customHeight="1" s="21">
      <c r="A3" s="31" t="inlineStr">
        <is>
          <t>Policy</t>
        </is>
      </c>
      <c r="B3" s="31" t="inlineStr">
        <is>
          <t>Under Review</t>
        </is>
      </c>
      <c r="C3" s="31" t="inlineStr">
        <is>
          <t>Quality</t>
        </is>
      </c>
    </row>
    <row r="4" ht="15" customHeight="1" s="21">
      <c r="A4" s="31" t="inlineStr">
        <is>
          <t>Form</t>
        </is>
      </c>
      <c r="B4" s="31" t="inlineStr">
        <is>
          <t>Approved</t>
        </is>
      </c>
      <c r="C4" s="31" t="inlineStr">
        <is>
          <t>Safety</t>
        </is>
      </c>
    </row>
    <row r="5" ht="15" customHeight="1" s="21">
      <c r="A5" s="31" t="inlineStr">
        <is>
          <t>Manual</t>
        </is>
      </c>
      <c r="B5" s="31" t="inlineStr">
        <is>
          <t>Active</t>
        </is>
      </c>
      <c r="C5" s="31" t="inlineStr">
        <is>
          <t>Administration</t>
        </is>
      </c>
    </row>
    <row r="6" ht="15" customHeight="1" s="21">
      <c r="A6" s="31" t="inlineStr">
        <is>
          <t>Guideline</t>
        </is>
      </c>
      <c r="B6" s="31" t="inlineStr">
        <is>
          <t>Superseded</t>
        </is>
      </c>
      <c r="C6" s="31" t="inlineStr">
        <is>
          <t>IT</t>
        </is>
      </c>
    </row>
    <row r="7" ht="15" customHeight="1" s="21">
      <c r="A7" s="31" t="inlineStr">
        <is>
          <t>Work Instruction</t>
        </is>
      </c>
      <c r="B7" s="31" t="inlineStr">
        <is>
          <t>Archived</t>
        </is>
      </c>
      <c r="C7" s="31" t="inlineStr">
        <is>
          <t>HR</t>
        </is>
      </c>
    </row>
    <row r="8" ht="15" customHeight="1" s="21">
      <c r="A8" s="31" t="inlineStr">
        <is>
          <t>Record</t>
        </is>
      </c>
      <c r="C8" s="31" t="inlineStr">
        <is>
          <t>All</t>
        </is>
      </c>
    </row>
  </sheetData>
  <sheetProtection selectLockedCells="0" selectUnlockedCells="0" sheet="1" objects="0" insertRows="1" insertHyperlinks="1" autoFilter="1" scenarios="0" formatColumns="1" deleteColumns="1" insertColumns="1" pivotTables="1" deleteRows="1" formatCells="1" formatRows="1" sort="1" password="AF18"/>
  <printOptions horizontalCentered="0" verticalCentered="0" headings="0" gridLines="0" gridLinesSet="1"/>
  <pageMargins left="0.75" right="0.75" top="1" bottom="1" header="0.511811023622047" footer="0.511811023622047"/>
  <pageSetup orientation="portrait" paperSize="9" scale="100" fitToHeight="0" fitToWidth="1" pageOrder="downThenOver" blackAndWhite="0" draft="0" horizontalDpi="300" verticalDpi="300" copies="1"/>
</worksheet>
</file>

<file path=xl/worksheets/sheet3.xml><?xml version="1.0" encoding="utf-8"?>
<worksheet xmlns="http://schemas.openxmlformats.org/spreadsheetml/2006/main">
  <sheetPr filterMode="0">
    <outlinePr summaryBelow="1" summaryRight="1"/>
    <pageSetUpPr fitToPage="1"/>
  </sheetPr>
  <dimension ref="A1:O41"/>
  <sheetViews>
    <sheetView showFormulas="0" showGridLines="0" showRowColHeaders="1" showZeros="1" rightToLeft="0" tabSelected="0" showOutlineSymbols="1" defaultGridColor="1" view="normal" topLeftCell="A1" colorId="64" zoomScale="100" zoomScaleNormal="100" zoomScalePageLayoutView="100" workbookViewId="0">
      <pane xSplit="0" ySplit="1" topLeftCell="A2" activePane="bottomLeft" state="frozen"/>
      <selection pane="topLeft" activeCell="A1" activeCellId="0" sqref="A1"/>
      <selection pane="bottomLeft" activeCell="A1" activeCellId="0" sqref="A1"/>
    </sheetView>
  </sheetViews>
  <sheetFormatPr baseColWidth="8" defaultColWidth="8.6796875" defaultRowHeight="15" customHeight="0" zeroHeight="0" outlineLevelRow="0"/>
  <cols>
    <col width="4" customWidth="1" style="20" min="1" max="1"/>
    <col width="10" customWidth="1" style="20" min="2" max="2"/>
    <col width="30" customWidth="1" style="20" min="3" max="3"/>
    <col width="10" customWidth="1" style="20" min="4" max="4"/>
    <col width="8" customWidth="1" style="20" min="5" max="5"/>
    <col width="12" customWidth="1" style="20" min="6" max="6"/>
    <col width="14" customWidth="1" style="20" min="7" max="8"/>
    <col width="12" customWidth="1" style="20" min="9" max="11"/>
    <col width="18" customWidth="1" style="20" min="12" max="12"/>
    <col width="22" customWidth="1" style="20" min="13" max="13"/>
    <col width="12" customWidth="1" style="20" min="14" max="15"/>
  </cols>
  <sheetData>
    <row r="1" ht="39.75" customHeight="1" s="21">
      <c r="A1" s="32" t="inlineStr">
        <is>
          <t>#</t>
        </is>
      </c>
      <c r="B1" s="32" t="inlineStr">
        <is>
          <t>Doc ID</t>
        </is>
      </c>
      <c r="C1" s="32" t="inlineStr">
        <is>
          <t>Document Title</t>
        </is>
      </c>
      <c r="D1" s="32" t="inlineStr">
        <is>
          <t>Type</t>
        </is>
      </c>
      <c r="E1" s="32" t="inlineStr">
        <is>
          <t>Version</t>
        </is>
      </c>
      <c r="F1" s="32" t="inlineStr">
        <is>
          <t>Status</t>
        </is>
      </c>
      <c r="G1" s="32" t="inlineStr">
        <is>
          <t>Author</t>
        </is>
      </c>
      <c r="H1" s="32" t="inlineStr">
        <is>
          <t>Approved By</t>
        </is>
      </c>
      <c r="I1" s="32" t="inlineStr">
        <is>
          <t>Effective Date</t>
        </is>
      </c>
      <c r="J1" s="32" t="inlineStr">
        <is>
          <t>Next Review</t>
        </is>
      </c>
      <c r="K1" s="32" t="inlineStr">
        <is>
          <t>Department</t>
        </is>
      </c>
      <c r="L1" s="32" t="inlineStr">
        <is>
          <t>Distribution</t>
        </is>
      </c>
      <c r="M1" s="32" t="inlineStr">
        <is>
          <t>Location/Link</t>
        </is>
      </c>
      <c r="N1" s="32" t="inlineStr">
        <is>
          <t>Review Status</t>
        </is>
      </c>
      <c r="O1" s="32" t="inlineStr">
        <is>
          <t>Days to Review</t>
        </is>
      </c>
    </row>
    <row r="2" ht="15" customHeight="1" s="21">
      <c r="A2" s="33" t="n">
        <v>1</v>
      </c>
      <c r="B2" s="34" t="inlineStr">
        <is>
          <t>DOC-001</t>
        </is>
      </c>
      <c r="C2" s="35" t="inlineStr">
        <is>
          <t>Sample Receipt and Accessioning SOP</t>
        </is>
      </c>
      <c r="D2" s="33" t="inlineStr">
        <is>
          <t>SOP</t>
        </is>
      </c>
      <c r="E2" s="33" t="inlineStr">
        <is>
          <t>3.1</t>
        </is>
      </c>
      <c r="F2" s="33" t="inlineStr">
        <is>
          <t>Active</t>
        </is>
      </c>
      <c r="G2" s="35" t="inlineStr">
        <is>
          <t>Lab Tech</t>
        </is>
      </c>
      <c r="H2" s="35" t="inlineStr">
        <is>
          <t>Lab Manager</t>
        </is>
      </c>
      <c r="I2" s="33" t="inlineStr">
        <is>
          <t>2026-01-01</t>
        </is>
      </c>
      <c r="J2" s="33" t="inlineStr">
        <is>
          <t>2027-01-01</t>
        </is>
      </c>
      <c r="K2" s="33" t="inlineStr">
        <is>
          <t>Laboratory</t>
        </is>
      </c>
      <c r="L2" s="35" t="inlineStr">
        <is>
          <t>All lab staff</t>
        </is>
      </c>
      <c r="M2" s="35" t="inlineStr">
        <is>
          <t>Shared Drive / SOP-001</t>
        </is>
      </c>
      <c r="N2" s="34">
        <f>IF(J2="","",IF(TODAY()&gt;DATEVALUE(J2),"OVERDUE",IF(DATEVALUE(J2)-TODAY()&lt;=30,"DUE SOON","OK")))</f>
        <v/>
      </c>
      <c r="O2" s="36">
        <f>IF(J2="","",IF(TODAY()&gt;DATEVALUE(J2),TODAY()-DATEVALUE(J2),DATEVALUE(J2)-TODAY()))</f>
        <v/>
      </c>
    </row>
    <row r="3" ht="15" customHeight="1" s="21">
      <c r="A3" s="33" t="n">
        <v>2</v>
      </c>
      <c r="B3" s="34" t="inlineStr">
        <is>
          <t>DOC-002</t>
        </is>
      </c>
      <c r="C3" s="35" t="inlineStr">
        <is>
          <t>Critical Value Notification Policy</t>
        </is>
      </c>
      <c r="D3" s="33" t="inlineStr">
        <is>
          <t>Policy</t>
        </is>
      </c>
      <c r="E3" s="33" t="inlineStr">
        <is>
          <t>2.0</t>
        </is>
      </c>
      <c r="F3" s="33" t="inlineStr">
        <is>
          <t>Active</t>
        </is>
      </c>
      <c r="G3" s="35" t="inlineStr">
        <is>
          <t>Quality Officer</t>
        </is>
      </c>
      <c r="H3" s="35" t="inlineStr">
        <is>
          <t>Medical Director</t>
        </is>
      </c>
      <c r="I3" s="33" t="inlineStr">
        <is>
          <t>2026-01-15</t>
        </is>
      </c>
      <c r="J3" s="33" t="inlineStr">
        <is>
          <t>2027-01-15</t>
        </is>
      </c>
      <c r="K3" s="33" t="inlineStr">
        <is>
          <t>Quality</t>
        </is>
      </c>
      <c r="L3" s="35" t="inlineStr">
        <is>
          <t>All staff</t>
        </is>
      </c>
      <c r="M3" s="35" t="inlineStr">
        <is>
          <t>Shared Drive / POL-002</t>
        </is>
      </c>
      <c r="N3" s="34">
        <f>IF(J3="","",IF(TODAY()&gt;DATEVALUE(J3),"OVERDUE",IF(DATEVALUE(J3)-TODAY()&lt;=30,"DUE SOON","OK")))</f>
        <v/>
      </c>
      <c r="O3" s="36">
        <f>IF(J3="","",IF(TODAY()&gt;DATEVALUE(J3),TODAY()-DATEVALUE(J3),DATEVALUE(J3)-TODAY()))</f>
        <v/>
      </c>
    </row>
    <row r="4" ht="15" customHeight="1" s="21">
      <c r="A4" s="33" t="n">
        <v>3</v>
      </c>
      <c r="B4" s="34" t="inlineStr">
        <is>
          <t>DOC-003</t>
        </is>
      </c>
      <c r="C4" s="35" t="inlineStr">
        <is>
          <t>Equipment Calibration Record Form</t>
        </is>
      </c>
      <c r="D4" s="33" t="inlineStr">
        <is>
          <t>Form</t>
        </is>
      </c>
      <c r="E4" s="33" t="inlineStr">
        <is>
          <t>1.5</t>
        </is>
      </c>
      <c r="F4" s="33" t="inlineStr">
        <is>
          <t>Active</t>
        </is>
      </c>
      <c r="G4" s="35" t="inlineStr">
        <is>
          <t>Lab Manager</t>
        </is>
      </c>
      <c r="H4" s="35" t="inlineStr">
        <is>
          <t>Quality Manager</t>
        </is>
      </c>
      <c r="I4" s="33" t="inlineStr">
        <is>
          <t>2026-02-01</t>
        </is>
      </c>
      <c r="J4" s="33" t="inlineStr">
        <is>
          <t>2026-11-01</t>
        </is>
      </c>
      <c r="K4" s="33" t="inlineStr">
        <is>
          <t>Laboratory</t>
        </is>
      </c>
      <c r="L4" s="35" t="inlineStr">
        <is>
          <t>Lab staff</t>
        </is>
      </c>
      <c r="M4" s="35" t="inlineStr">
        <is>
          <t>Shared Drive / FRM-003</t>
        </is>
      </c>
      <c r="N4" s="34">
        <f>IF(J4="","",IF(TODAY()&gt;DATEVALUE(J4),"OVERDUE",IF(DATEVALUE(J4)-TODAY()&lt;=30,"DUE SOON","OK")))</f>
        <v/>
      </c>
      <c r="O4" s="36">
        <f>IF(J4="","",IF(TODAY()&gt;DATEVALUE(J4),TODAY()-DATEVALUE(J4),DATEVALUE(J4)-TODAY()))</f>
        <v/>
      </c>
    </row>
    <row r="5" ht="15" customHeight="1" s="21">
      <c r="A5" s="33" t="n">
        <v>4</v>
      </c>
      <c r="B5" s="34" t="inlineStr">
        <is>
          <t>DOC-004</t>
        </is>
      </c>
      <c r="C5" s="35" t="inlineStr">
        <is>
          <t>Laboratory Safety Manual</t>
        </is>
      </c>
      <c r="D5" s="33" t="inlineStr">
        <is>
          <t>Manual</t>
        </is>
      </c>
      <c r="E5" s="33" t="inlineStr">
        <is>
          <t>4.0</t>
        </is>
      </c>
      <c r="F5" s="33" t="inlineStr">
        <is>
          <t>Active</t>
        </is>
      </c>
      <c r="G5" s="35" t="inlineStr">
        <is>
          <t>Safety Officer</t>
        </is>
      </c>
      <c r="H5" s="35" t="inlineStr">
        <is>
          <t>Lab Director</t>
        </is>
      </c>
      <c r="I5" s="33" t="inlineStr">
        <is>
          <t>2026-01-01</t>
        </is>
      </c>
      <c r="J5" s="33" t="inlineStr">
        <is>
          <t>2027-01-01</t>
        </is>
      </c>
      <c r="K5" s="33" t="inlineStr">
        <is>
          <t>Safety</t>
        </is>
      </c>
      <c r="L5" s="35" t="inlineStr">
        <is>
          <t>All staff</t>
        </is>
      </c>
      <c r="M5" s="35" t="inlineStr">
        <is>
          <t>Shared Drive / MAN-004</t>
        </is>
      </c>
      <c r="N5" s="34">
        <f>IF(J5="","",IF(TODAY()&gt;DATEVALUE(J5),"OVERDUE",IF(DATEVALUE(J5)-TODAY()&lt;=30,"DUE SOON","OK")))</f>
        <v/>
      </c>
      <c r="O5" s="36">
        <f>IF(J5="","",IF(TODAY()&gt;DATEVALUE(J5),TODAY()-DATEVALUE(J5),DATEVALUE(J5)-TODAY()))</f>
        <v/>
      </c>
    </row>
    <row r="6" ht="15" customHeight="1" s="21">
      <c r="A6" s="33" t="n">
        <v>5</v>
      </c>
      <c r="B6" s="34" t="inlineStr">
        <is>
          <t>DOC-005</t>
        </is>
      </c>
      <c r="C6" s="35" t="inlineStr">
        <is>
          <t>CAPA Investigation Form</t>
        </is>
      </c>
      <c r="D6" s="33" t="inlineStr">
        <is>
          <t>Form</t>
        </is>
      </c>
      <c r="E6" s="33" t="inlineStr">
        <is>
          <t>2.1</t>
        </is>
      </c>
      <c r="F6" s="33" t="inlineStr">
        <is>
          <t>Under Review</t>
        </is>
      </c>
      <c r="G6" s="35" t="inlineStr">
        <is>
          <t>Quality Officer</t>
        </is>
      </c>
      <c r="H6" s="35" t="n"/>
      <c r="I6" s="33" t="inlineStr">
        <is>
          <t>2025-08-01</t>
        </is>
      </c>
      <c r="J6" s="33" t="inlineStr">
        <is>
          <t>2026-08-01</t>
        </is>
      </c>
      <c r="K6" s="33" t="inlineStr">
        <is>
          <t>Quality</t>
        </is>
      </c>
      <c r="L6" s="35" t="inlineStr">
        <is>
          <t>Quality team</t>
        </is>
      </c>
      <c r="M6" s="35" t="inlineStr">
        <is>
          <t>Shared Drive / FRM-005</t>
        </is>
      </c>
      <c r="N6" s="34">
        <f>IF(J6="","",IF(TODAY()&gt;DATEVALUE(J6),"OVERDUE",IF(DATEVALUE(J6)-TODAY()&lt;=30,"DUE SOON","OK")))</f>
        <v/>
      </c>
      <c r="O6" s="36">
        <f>IF(J6="","",IF(TODAY()&gt;DATEVALUE(J6),TODAY()-DATEVALUE(J6),DATEVALUE(J6)-TODAY()))</f>
        <v/>
      </c>
    </row>
    <row r="7" ht="15" customHeight="1" s="21">
      <c r="A7" s="33" t="n">
        <v>6</v>
      </c>
      <c r="B7" s="34" t="inlineStr">
        <is>
          <t>DOC-006</t>
        </is>
      </c>
      <c r="C7" s="35" t="inlineStr">
        <is>
          <t>Quality Management System Manual</t>
        </is>
      </c>
      <c r="D7" s="33" t="inlineStr">
        <is>
          <t>Manual</t>
        </is>
      </c>
      <c r="E7" s="33" t="inlineStr">
        <is>
          <t>5.0</t>
        </is>
      </c>
      <c r="F7" s="33" t="inlineStr">
        <is>
          <t>Active</t>
        </is>
      </c>
      <c r="G7" s="35" t="inlineStr">
        <is>
          <t>Quality Manager</t>
        </is>
      </c>
      <c r="H7" s="35" t="inlineStr">
        <is>
          <t>Lab Director</t>
        </is>
      </c>
      <c r="I7" s="33" t="inlineStr">
        <is>
          <t>2026-03-01</t>
        </is>
      </c>
      <c r="J7" s="33" t="inlineStr">
        <is>
          <t>2027-03-01</t>
        </is>
      </c>
      <c r="K7" s="33" t="inlineStr">
        <is>
          <t>Quality</t>
        </is>
      </c>
      <c r="L7" s="35" t="inlineStr">
        <is>
          <t>All staff</t>
        </is>
      </c>
      <c r="M7" s="35" t="inlineStr">
        <is>
          <t>Shared Drive / MAN-006</t>
        </is>
      </c>
      <c r="N7" s="34">
        <f>IF(J7="","",IF(TODAY()&gt;DATEVALUE(J7),"OVERDUE",IF(DATEVALUE(J7)-TODAY()&lt;=30,"DUE SOON","OK")))</f>
        <v/>
      </c>
      <c r="O7" s="36">
        <f>IF(J7="","",IF(TODAY()&gt;DATEVALUE(J7),TODAY()-DATEVALUE(J7),DATEVALUE(J7)-TODAY()))</f>
        <v/>
      </c>
    </row>
    <row r="8" ht="15" customHeight="1" s="21">
      <c r="A8" s="33" t="n">
        <v>7</v>
      </c>
      <c r="B8" s="34" t="inlineStr">
        <is>
          <t>DOC-007</t>
        </is>
      </c>
      <c r="C8" s="35" t="inlineStr">
        <is>
          <t>Specimen Rejection Criteria</t>
        </is>
      </c>
      <c r="D8" s="33" t="inlineStr">
        <is>
          <t>SOP</t>
        </is>
      </c>
      <c r="E8" s="33" t="inlineStr">
        <is>
          <t>2.3</t>
        </is>
      </c>
      <c r="F8" s="33" t="inlineStr">
        <is>
          <t>Active</t>
        </is>
      </c>
      <c r="G8" s="35" t="inlineStr">
        <is>
          <t>Lab Supervisor</t>
        </is>
      </c>
      <c r="H8" s="35" t="inlineStr">
        <is>
          <t>Lab Manager</t>
        </is>
      </c>
      <c r="I8" s="33" t="inlineStr">
        <is>
          <t>2026-02-15</t>
        </is>
      </c>
      <c r="J8" s="33" t="inlineStr">
        <is>
          <t>2027-02-15</t>
        </is>
      </c>
      <c r="K8" s="33" t="inlineStr">
        <is>
          <t>Laboratory</t>
        </is>
      </c>
      <c r="L8" s="35" t="inlineStr">
        <is>
          <t>Lab staff</t>
        </is>
      </c>
      <c r="M8" s="35" t="inlineStr">
        <is>
          <t>Shared Drive / SOP-007</t>
        </is>
      </c>
      <c r="N8" s="34">
        <f>IF(J8="","",IF(TODAY()&gt;DATEVALUE(J8),"OVERDUE",IF(DATEVALUE(J8)-TODAY()&lt;=30,"DUE SOON","OK")))</f>
        <v/>
      </c>
      <c r="O8" s="36">
        <f>IF(J8="","",IF(TODAY()&gt;DATEVALUE(J8),TODAY()-DATEVALUE(J8),DATEVALUE(J8)-TODAY()))</f>
        <v/>
      </c>
    </row>
    <row r="9" ht="15" customHeight="1" s="21">
      <c r="A9" s="33" t="n">
        <v>8</v>
      </c>
      <c r="B9" s="34" t="inlineStr">
        <is>
          <t>DOC-008</t>
        </is>
      </c>
      <c r="C9" s="35" t="inlineStr">
        <is>
          <t>Competency Assessment Procedure</t>
        </is>
      </c>
      <c r="D9" s="33" t="inlineStr">
        <is>
          <t>SOP</t>
        </is>
      </c>
      <c r="E9" s="33" t="inlineStr">
        <is>
          <t>1.2</t>
        </is>
      </c>
      <c r="F9" s="33" t="inlineStr">
        <is>
          <t>Active</t>
        </is>
      </c>
      <c r="G9" s="35" t="inlineStr">
        <is>
          <t>HR Manager</t>
        </is>
      </c>
      <c r="H9" s="35" t="inlineStr">
        <is>
          <t>Lab Director</t>
        </is>
      </c>
      <c r="I9" s="33" t="inlineStr">
        <is>
          <t>2026-01-20</t>
        </is>
      </c>
      <c r="J9" s="33" t="inlineStr">
        <is>
          <t>2026-10-20</t>
        </is>
      </c>
      <c r="K9" s="33" t="inlineStr">
        <is>
          <t>HR</t>
        </is>
      </c>
      <c r="L9" s="35" t="inlineStr">
        <is>
          <t>All staff</t>
        </is>
      </c>
      <c r="M9" s="35" t="inlineStr">
        <is>
          <t>Shared Drive / SOP-008</t>
        </is>
      </c>
      <c r="N9" s="34">
        <f>IF(J9="","",IF(TODAY()&gt;DATEVALUE(J9),"OVERDUE",IF(DATEVALUE(J9)-TODAY()&lt;=30,"DUE SOON","OK")))</f>
        <v/>
      </c>
      <c r="O9" s="36">
        <f>IF(J9="","",IF(TODAY()&gt;DATEVALUE(J9),TODAY()-DATEVALUE(J9),DATEVALUE(J9)-TODAY()))</f>
        <v/>
      </c>
    </row>
    <row r="10" ht="15" customHeight="1" s="21">
      <c r="A10" s="33" t="n">
        <v>9</v>
      </c>
      <c r="B10" s="34" t="inlineStr">
        <is>
          <t>DOC-009</t>
        </is>
      </c>
      <c r="C10" s="35" t="inlineStr">
        <is>
          <t>Proficiency Testing Procedure</t>
        </is>
      </c>
      <c r="D10" s="33" t="inlineStr">
        <is>
          <t>SOP</t>
        </is>
      </c>
      <c r="E10" s="33" t="inlineStr">
        <is>
          <t>3.0</t>
        </is>
      </c>
      <c r="F10" s="33" t="inlineStr">
        <is>
          <t>Active</t>
        </is>
      </c>
      <c r="G10" s="35" t="inlineStr">
        <is>
          <t>Quality Manager</t>
        </is>
      </c>
      <c r="H10" s="35" t="inlineStr">
        <is>
          <t>Lab Director</t>
        </is>
      </c>
      <c r="I10" s="33" t="inlineStr">
        <is>
          <t>2026-01-10</t>
        </is>
      </c>
      <c r="J10" s="33" t="inlineStr">
        <is>
          <t>2027-01-10</t>
        </is>
      </c>
      <c r="K10" s="33" t="inlineStr">
        <is>
          <t>Laboratory</t>
        </is>
      </c>
      <c r="L10" s="35" t="inlineStr">
        <is>
          <t>Lab staff</t>
        </is>
      </c>
      <c r="M10" s="35" t="inlineStr">
        <is>
          <t>Shared Drive / SOP-009</t>
        </is>
      </c>
      <c r="N10" s="34">
        <f>IF(J10="","",IF(TODAY()&gt;DATEVALUE(J10),"OVERDUE",IF(DATEVALUE(J10)-TODAY()&lt;=30,"DUE SOON","OK")))</f>
        <v/>
      </c>
      <c r="O10" s="36">
        <f>IF(J10="","",IF(TODAY()&gt;DATEVALUE(J10),TODAY()-DATEVALUE(J10),DATEVALUE(J10)-TODAY()))</f>
        <v/>
      </c>
    </row>
    <row r="11" ht="15" customHeight="1" s="21">
      <c r="A11" s="33" t="n">
        <v>10</v>
      </c>
      <c r="B11" s="34" t="inlineStr">
        <is>
          <t>DOC-010</t>
        </is>
      </c>
      <c r="C11" s="35" t="inlineStr">
        <is>
          <t>Temperature Monitoring Log Form</t>
        </is>
      </c>
      <c r="D11" s="33" t="inlineStr">
        <is>
          <t>Form</t>
        </is>
      </c>
      <c r="E11" s="33" t="inlineStr">
        <is>
          <t>1.0</t>
        </is>
      </c>
      <c r="F11" s="33" t="inlineStr">
        <is>
          <t>Draft</t>
        </is>
      </c>
      <c r="G11" s="35" t="inlineStr">
        <is>
          <t>Lab Tech</t>
        </is>
      </c>
      <c r="H11" s="35" t="n"/>
      <c r="I11" s="33" t="n"/>
      <c r="J11" s="33" t="inlineStr">
        <is>
          <t>2026-12-01</t>
        </is>
      </c>
      <c r="K11" s="33" t="inlineStr">
        <is>
          <t>Laboratory</t>
        </is>
      </c>
      <c r="L11" s="35" t="inlineStr">
        <is>
          <t>Lab staff</t>
        </is>
      </c>
      <c r="M11" s="35" t="inlineStr">
        <is>
          <t>Shared Drive / FRM-010</t>
        </is>
      </c>
      <c r="N11" s="34">
        <f>IF(J11="","",IF(TODAY()&gt;DATEVALUE(J11),"OVERDUE",IF(DATEVALUE(J11)-TODAY()&lt;=30,"DUE SOON","OK")))</f>
        <v/>
      </c>
      <c r="O11" s="36">
        <f>IF(J11="","",IF(TODAY()&gt;DATEVALUE(J11),TODAY()-DATEVALUE(J11),DATEVALUE(J11)-TODAY()))</f>
        <v/>
      </c>
    </row>
    <row r="12" ht="15" customHeight="1" s="21">
      <c r="A12" s="33" t="n">
        <v>11</v>
      </c>
      <c r="N12" s="34">
        <f>IF(J12="","",IF(TODAY()&gt;DATEVALUE(J12),"OVERDUE",IF(DATEVALUE(J12)-TODAY()&lt;=30,"DUE SOON","OK")))</f>
        <v/>
      </c>
      <c r="O12" s="36">
        <f>IF(J12="","",IF(TODAY()&gt;DATEVALUE(J12),TODAY()-DATEVALUE(J12),DATEVALUE(J12)-TODAY()))</f>
        <v/>
      </c>
    </row>
    <row r="13" ht="15" customHeight="1" s="21">
      <c r="A13" s="33" t="n">
        <v>12</v>
      </c>
      <c r="N13" s="34">
        <f>IF(J13="","",IF(TODAY()&gt;DATEVALUE(J13),"OVERDUE",IF(DATEVALUE(J13)-TODAY()&lt;=30,"DUE SOON","OK")))</f>
        <v/>
      </c>
      <c r="O13" s="36">
        <f>IF(J13="","",IF(TODAY()&gt;DATEVALUE(J13),TODAY()-DATEVALUE(J13),DATEVALUE(J13)-TODAY()))</f>
        <v/>
      </c>
    </row>
    <row r="14" ht="15" customHeight="1" s="21">
      <c r="A14" s="33" t="n">
        <v>13</v>
      </c>
      <c r="N14" s="34">
        <f>IF(J14="","",IF(TODAY()&gt;DATEVALUE(J14),"OVERDUE",IF(DATEVALUE(J14)-TODAY()&lt;=30,"DUE SOON","OK")))</f>
        <v/>
      </c>
      <c r="O14" s="36">
        <f>IF(J14="","",IF(TODAY()&gt;DATEVALUE(J14),TODAY()-DATEVALUE(J14),DATEVALUE(J14)-TODAY()))</f>
        <v/>
      </c>
    </row>
    <row r="15" ht="15" customHeight="1" s="21">
      <c r="A15" s="33" t="n">
        <v>14</v>
      </c>
      <c r="N15" s="34">
        <f>IF(J15="","",IF(TODAY()&gt;DATEVALUE(J15),"OVERDUE",IF(DATEVALUE(J15)-TODAY()&lt;=30,"DUE SOON","OK")))</f>
        <v/>
      </c>
      <c r="O15" s="36">
        <f>IF(J15="","",IF(TODAY()&gt;DATEVALUE(J15),TODAY()-DATEVALUE(J15),DATEVALUE(J15)-TODAY()))</f>
        <v/>
      </c>
    </row>
    <row r="16" ht="15" customHeight="1" s="21">
      <c r="A16" s="33" t="n">
        <v>15</v>
      </c>
      <c r="N16" s="34">
        <f>IF(J16="","",IF(TODAY()&gt;DATEVALUE(J16),"OVERDUE",IF(DATEVALUE(J16)-TODAY()&lt;=30,"DUE SOON","OK")))</f>
        <v/>
      </c>
      <c r="O16" s="36">
        <f>IF(J16="","",IF(TODAY()&gt;DATEVALUE(J16),TODAY()-DATEVALUE(J16),DATEVALUE(J16)-TODAY()))</f>
        <v/>
      </c>
    </row>
    <row r="17" ht="15" customHeight="1" s="21">
      <c r="A17" s="33" t="n">
        <v>16</v>
      </c>
      <c r="N17" s="34">
        <f>IF(J17="","",IF(TODAY()&gt;DATEVALUE(J17),"OVERDUE",IF(DATEVALUE(J17)-TODAY()&lt;=30,"DUE SOON","OK")))</f>
        <v/>
      </c>
      <c r="O17" s="36">
        <f>IF(J17="","",IF(TODAY()&gt;DATEVALUE(J17),TODAY()-DATEVALUE(J17),DATEVALUE(J17)-TODAY()))</f>
        <v/>
      </c>
    </row>
    <row r="18" ht="15" customHeight="1" s="21">
      <c r="A18" s="33" t="n">
        <v>17</v>
      </c>
      <c r="N18" s="34">
        <f>IF(J18="","",IF(TODAY()&gt;DATEVALUE(J18),"OVERDUE",IF(DATEVALUE(J18)-TODAY()&lt;=30,"DUE SOON","OK")))</f>
        <v/>
      </c>
      <c r="O18" s="36">
        <f>IF(J18="","",IF(TODAY()&gt;DATEVALUE(J18),TODAY()-DATEVALUE(J18),DATEVALUE(J18)-TODAY()))</f>
        <v/>
      </c>
    </row>
    <row r="19" ht="15" customHeight="1" s="21">
      <c r="A19" s="33" t="n">
        <v>18</v>
      </c>
      <c r="N19" s="34">
        <f>IF(J19="","",IF(TODAY()&gt;DATEVALUE(J19),"OVERDUE",IF(DATEVALUE(J19)-TODAY()&lt;=30,"DUE SOON","OK")))</f>
        <v/>
      </c>
      <c r="O19" s="36">
        <f>IF(J19="","",IF(TODAY()&gt;DATEVALUE(J19),TODAY()-DATEVALUE(J19),DATEVALUE(J19)-TODAY()))</f>
        <v/>
      </c>
    </row>
    <row r="20" ht="15" customHeight="1" s="21">
      <c r="A20" s="33" t="n">
        <v>19</v>
      </c>
      <c r="N20" s="34">
        <f>IF(J20="","",IF(TODAY()&gt;DATEVALUE(J20),"OVERDUE",IF(DATEVALUE(J20)-TODAY()&lt;=30,"DUE SOON","OK")))</f>
        <v/>
      </c>
      <c r="O20" s="36">
        <f>IF(J20="","",IF(TODAY()&gt;DATEVALUE(J20),TODAY()-DATEVALUE(J20),DATEVALUE(J20)-TODAY()))</f>
        <v/>
      </c>
    </row>
    <row r="21" ht="15" customHeight="1" s="21">
      <c r="A21" s="33" t="n">
        <v>20</v>
      </c>
      <c r="N21" s="34">
        <f>IF(J21="","",IF(TODAY()&gt;DATEVALUE(J21),"OVERDUE",IF(DATEVALUE(J21)-TODAY()&lt;=30,"DUE SOON","OK")))</f>
        <v/>
      </c>
      <c r="O21" s="36">
        <f>IF(J21="","",IF(TODAY()&gt;DATEVALUE(J21),TODAY()-DATEVALUE(J21),DATEVALUE(J21)-TODAY()))</f>
        <v/>
      </c>
    </row>
    <row r="22" ht="15" customHeight="1" s="21">
      <c r="A22" s="33" t="n">
        <v>21</v>
      </c>
      <c r="N22" s="34">
        <f>IF(J22="","",IF(TODAY()&gt;DATEVALUE(J22),"OVERDUE",IF(DATEVALUE(J22)-TODAY()&lt;=30,"DUE SOON","OK")))</f>
        <v/>
      </c>
      <c r="O22" s="36">
        <f>IF(J22="","",IF(TODAY()&gt;DATEVALUE(J22),TODAY()-DATEVALUE(J22),DATEVALUE(J22)-TODAY()))</f>
        <v/>
      </c>
    </row>
    <row r="23" ht="15" customHeight="1" s="21">
      <c r="A23" s="33" t="n">
        <v>22</v>
      </c>
      <c r="N23" s="34">
        <f>IF(J23="","",IF(TODAY()&gt;DATEVALUE(J23),"OVERDUE",IF(DATEVALUE(J23)-TODAY()&lt;=30,"DUE SOON","OK")))</f>
        <v/>
      </c>
      <c r="O23" s="36">
        <f>IF(J23="","",IF(TODAY()&gt;DATEVALUE(J23),TODAY()-DATEVALUE(J23),DATEVALUE(J23)-TODAY()))</f>
        <v/>
      </c>
    </row>
    <row r="24" ht="15" customHeight="1" s="21">
      <c r="A24" s="33" t="n">
        <v>23</v>
      </c>
      <c r="N24" s="34">
        <f>IF(J24="","",IF(TODAY()&gt;DATEVALUE(J24),"OVERDUE",IF(DATEVALUE(J24)-TODAY()&lt;=30,"DUE SOON","OK")))</f>
        <v/>
      </c>
      <c r="O24" s="36">
        <f>IF(J24="","",IF(TODAY()&gt;DATEVALUE(J24),TODAY()-DATEVALUE(J24),DATEVALUE(J24)-TODAY()))</f>
        <v/>
      </c>
    </row>
    <row r="25" ht="15" customHeight="1" s="21">
      <c r="A25" s="33" t="n">
        <v>24</v>
      </c>
      <c r="N25" s="34">
        <f>IF(J25="","",IF(TODAY()&gt;DATEVALUE(J25),"OVERDUE",IF(DATEVALUE(J25)-TODAY()&lt;=30,"DUE SOON","OK")))</f>
        <v/>
      </c>
      <c r="O25" s="36">
        <f>IF(J25="","",IF(TODAY()&gt;DATEVALUE(J25),TODAY()-DATEVALUE(J25),DATEVALUE(J25)-TODAY()))</f>
        <v/>
      </c>
    </row>
    <row r="26" ht="15" customHeight="1" s="21">
      <c r="A26" s="33" t="n">
        <v>25</v>
      </c>
      <c r="N26" s="34">
        <f>IF(J26="","",IF(TODAY()&gt;DATEVALUE(J26),"OVERDUE",IF(DATEVALUE(J26)-TODAY()&lt;=30,"DUE SOON","OK")))</f>
        <v/>
      </c>
      <c r="O26" s="36">
        <f>IF(J26="","",IF(TODAY()&gt;DATEVALUE(J26),TODAY()-DATEVALUE(J26),DATEVALUE(J26)-TODAY()))</f>
        <v/>
      </c>
    </row>
    <row r="27" ht="15" customHeight="1" s="21">
      <c r="A27" s="33" t="n">
        <v>26</v>
      </c>
      <c r="N27" s="34">
        <f>IF(J27="","",IF(TODAY()&gt;DATEVALUE(J27),"OVERDUE",IF(DATEVALUE(J27)-TODAY()&lt;=30,"DUE SOON","OK")))</f>
        <v/>
      </c>
      <c r="O27" s="36">
        <f>IF(J27="","",IF(TODAY()&gt;DATEVALUE(J27),TODAY()-DATEVALUE(J27),DATEVALUE(J27)-TODAY()))</f>
        <v/>
      </c>
    </row>
    <row r="28" ht="15" customHeight="1" s="21">
      <c r="A28" s="33" t="n">
        <v>27</v>
      </c>
      <c r="N28" s="34">
        <f>IF(J28="","",IF(TODAY()&gt;DATEVALUE(J28),"OVERDUE",IF(DATEVALUE(J28)-TODAY()&lt;=30,"DUE SOON","OK")))</f>
        <v/>
      </c>
      <c r="O28" s="36">
        <f>IF(J28="","",IF(TODAY()&gt;DATEVALUE(J28),TODAY()-DATEVALUE(J28),DATEVALUE(J28)-TODAY()))</f>
        <v/>
      </c>
    </row>
    <row r="29" ht="15" customHeight="1" s="21">
      <c r="A29" s="33" t="n">
        <v>28</v>
      </c>
      <c r="N29" s="34">
        <f>IF(J29="","",IF(TODAY()&gt;DATEVALUE(J29),"OVERDUE",IF(DATEVALUE(J29)-TODAY()&lt;=30,"DUE SOON","OK")))</f>
        <v/>
      </c>
      <c r="O29" s="36">
        <f>IF(J29="","",IF(TODAY()&gt;DATEVALUE(J29),TODAY()-DATEVALUE(J29),DATEVALUE(J29)-TODAY()))</f>
        <v/>
      </c>
    </row>
    <row r="30" ht="15" customHeight="1" s="21">
      <c r="A30" s="33" t="n">
        <v>29</v>
      </c>
      <c r="N30" s="34">
        <f>IF(J30="","",IF(TODAY()&gt;DATEVALUE(J30),"OVERDUE",IF(DATEVALUE(J30)-TODAY()&lt;=30,"DUE SOON","OK")))</f>
        <v/>
      </c>
      <c r="O30" s="36">
        <f>IF(J30="","",IF(TODAY()&gt;DATEVALUE(J30),TODAY()-DATEVALUE(J30),DATEVALUE(J30)-TODAY()))</f>
        <v/>
      </c>
    </row>
    <row r="31" ht="15" customHeight="1" s="21">
      <c r="A31" s="33" t="n">
        <v>30</v>
      </c>
      <c r="N31" s="34">
        <f>IF(J31="","",IF(TODAY()&gt;DATEVALUE(J31),"OVERDUE",IF(DATEVALUE(J31)-TODAY()&lt;=30,"DUE SOON","OK")))</f>
        <v/>
      </c>
      <c r="O31" s="36">
        <f>IF(J31="","",IF(TODAY()&gt;DATEVALUE(J31),TODAY()-DATEVALUE(J31),DATEVALUE(J31)-TODAY()))</f>
        <v/>
      </c>
    </row>
    <row r="32" ht="15" customHeight="1" s="21">
      <c r="A32" s="33" t="n">
        <v>31</v>
      </c>
      <c r="N32" s="34">
        <f>IF(J32="","",IF(TODAY()&gt;DATEVALUE(J32),"OVERDUE",IF(DATEVALUE(J32)-TODAY()&lt;=30,"DUE SOON","OK")))</f>
        <v/>
      </c>
      <c r="O32" s="36">
        <f>IF(J32="","",IF(TODAY()&gt;DATEVALUE(J32),TODAY()-DATEVALUE(J32),DATEVALUE(J32)-TODAY()))</f>
        <v/>
      </c>
    </row>
    <row r="33" ht="15" customHeight="1" s="21">
      <c r="A33" s="33" t="n">
        <v>32</v>
      </c>
      <c r="N33" s="34">
        <f>IF(J33="","",IF(TODAY()&gt;DATEVALUE(J33),"OVERDUE",IF(DATEVALUE(J33)-TODAY()&lt;=30,"DUE SOON","OK")))</f>
        <v/>
      </c>
      <c r="O33" s="36">
        <f>IF(J33="","",IF(TODAY()&gt;DATEVALUE(J33),TODAY()-DATEVALUE(J33),DATEVALUE(J33)-TODAY()))</f>
        <v/>
      </c>
    </row>
    <row r="34" ht="15" customHeight="1" s="21">
      <c r="A34" s="33" t="n">
        <v>33</v>
      </c>
      <c r="N34" s="34">
        <f>IF(J34="","",IF(TODAY()&gt;DATEVALUE(J34),"OVERDUE",IF(DATEVALUE(J34)-TODAY()&lt;=30,"DUE SOON","OK")))</f>
        <v/>
      </c>
      <c r="O34" s="36">
        <f>IF(J34="","",IF(TODAY()&gt;DATEVALUE(J34),TODAY()-DATEVALUE(J34),DATEVALUE(J34)-TODAY()))</f>
        <v/>
      </c>
    </row>
    <row r="35" ht="15" customHeight="1" s="21">
      <c r="A35" s="33" t="n">
        <v>34</v>
      </c>
      <c r="N35" s="34">
        <f>IF(J35="","",IF(TODAY()&gt;DATEVALUE(J35),"OVERDUE",IF(DATEVALUE(J35)-TODAY()&lt;=30,"DUE SOON","OK")))</f>
        <v/>
      </c>
      <c r="O35" s="36">
        <f>IF(J35="","",IF(TODAY()&gt;DATEVALUE(J35),TODAY()-DATEVALUE(J35),DATEVALUE(J35)-TODAY()))</f>
        <v/>
      </c>
    </row>
    <row r="36" ht="15" customHeight="1" s="21">
      <c r="A36" s="33" t="n">
        <v>35</v>
      </c>
      <c r="N36" s="34">
        <f>IF(J36="","",IF(TODAY()&gt;DATEVALUE(J36),"OVERDUE",IF(DATEVALUE(J36)-TODAY()&lt;=30,"DUE SOON","OK")))</f>
        <v/>
      </c>
      <c r="O36" s="36">
        <f>IF(J36="","",IF(TODAY()&gt;DATEVALUE(J36),TODAY()-DATEVALUE(J36),DATEVALUE(J36)-TODAY()))</f>
        <v/>
      </c>
    </row>
    <row r="37" ht="15" customHeight="1" s="21">
      <c r="A37" s="33" t="n">
        <v>36</v>
      </c>
      <c r="N37" s="34">
        <f>IF(J37="","",IF(TODAY()&gt;DATEVALUE(J37),"OVERDUE",IF(DATEVALUE(J37)-TODAY()&lt;=30,"DUE SOON","OK")))</f>
        <v/>
      </c>
      <c r="O37" s="36">
        <f>IF(J37="","",IF(TODAY()&gt;DATEVALUE(J37),TODAY()-DATEVALUE(J37),DATEVALUE(J37)-TODAY()))</f>
        <v/>
      </c>
    </row>
    <row r="38" ht="15" customHeight="1" s="21">
      <c r="A38" s="33" t="n">
        <v>37</v>
      </c>
      <c r="N38" s="34">
        <f>IF(J38="","",IF(TODAY()&gt;DATEVALUE(J38),"OVERDUE",IF(DATEVALUE(J38)-TODAY()&lt;=30,"DUE SOON","OK")))</f>
        <v/>
      </c>
      <c r="O38" s="36">
        <f>IF(J38="","",IF(TODAY()&gt;DATEVALUE(J38),TODAY()-DATEVALUE(J38),DATEVALUE(J38)-TODAY()))</f>
        <v/>
      </c>
    </row>
    <row r="39" ht="15" customHeight="1" s="21">
      <c r="A39" s="33" t="n">
        <v>38</v>
      </c>
      <c r="N39" s="34">
        <f>IF(J39="","",IF(TODAY()&gt;DATEVALUE(J39),"OVERDUE",IF(DATEVALUE(J39)-TODAY()&lt;=30,"DUE SOON","OK")))</f>
        <v/>
      </c>
      <c r="O39" s="36">
        <f>IF(J39="","",IF(TODAY()&gt;DATEVALUE(J39),TODAY()-DATEVALUE(J39),DATEVALUE(J39)-TODAY()))</f>
        <v/>
      </c>
    </row>
    <row r="40" ht="15" customHeight="1" s="21">
      <c r="A40" s="33" t="n">
        <v>39</v>
      </c>
      <c r="N40" s="34">
        <f>IF(J40="","",IF(TODAY()&gt;DATEVALUE(J40),"OVERDUE",IF(DATEVALUE(J40)-TODAY()&lt;=30,"DUE SOON","OK")))</f>
        <v/>
      </c>
      <c r="O40" s="36">
        <f>IF(J40="","",IF(TODAY()&gt;DATEVALUE(J40),TODAY()-DATEVALUE(J40),DATEVALUE(J40)-TODAY()))</f>
        <v/>
      </c>
    </row>
    <row r="41" ht="15" customHeight="1" s="21">
      <c r="A41" s="33" t="n">
        <v>40</v>
      </c>
      <c r="N41" s="34">
        <f>IF(J41="","",IF(TODAY()&gt;DATEVALUE(J41),"OVERDUE",IF(DATEVALUE(J41)-TODAY()&lt;=30,"DUE SOON","OK")))</f>
        <v/>
      </c>
      <c r="O41" s="36">
        <f>IF(J41="","",IF(TODAY()&gt;DATEVALUE(J41),TODAY()-DATEVALUE(J41),DATEVALUE(J41)-TODAY()))</f>
        <v/>
      </c>
    </row>
  </sheetData>
  <sheetProtection selectLockedCells="0" selectUnlockedCells="0" sheet="1" objects="0" insertRows="1" insertHyperlinks="1" autoFilter="1" scenarios="0" formatColumns="1" deleteColumns="1" insertColumns="1" pivotTables="1" deleteRows="1" formatCells="1" formatRows="1" sort="1" password="AF18"/>
  <autoFilter ref="A1:O41"/>
  <conditionalFormatting sqref="N2:N41">
    <cfRule type="cellIs" rank="0" priority="2" equalAverage="0" operator="equal" aboveAverage="0" dxfId="8" text="" percent="0" bottom="0">
      <formula>"OVERDUE"</formula>
    </cfRule>
    <cfRule type="cellIs" rank="0" priority="3" equalAverage="0" operator="equal" aboveAverage="0" dxfId="9" text="" percent="0" bottom="0">
      <formula>"DUE SOON"</formula>
    </cfRule>
  </conditionalFormatting>
  <conditionalFormatting sqref="O2:O41">
    <cfRule type="dataBar" priority="4">
      <dataBar minLength="10" maxLength="90" showValue="1">
        <cfvo type="num" val="0"/>
        <cfvo type="num" val="365"/>
        <color rgb="FFD8A72B"/>
      </dataBar>
    </cfRule>
  </conditionalFormatting>
  <dataValidations count="3">
    <dataValidation sqref="D2:D41" showDropDown="0" showInputMessage="0" showErrorMessage="0" allowBlank="1" type="list" errorStyle="stop" operator="between">
      <formula1>"SOP,Policy,Form,Manual,Guideline,Work Instruction,Record"</formula1>
      <formula2>0</formula2>
    </dataValidation>
    <dataValidation sqref="F2:F41" showDropDown="0" showInputMessage="0" showErrorMessage="0" allowBlank="1" type="list" errorStyle="stop" operator="between">
      <formula1>"Draft,Under Review,Approved,Active,Superseded,Archived"</formula1>
      <formula2>0</formula2>
    </dataValidation>
    <dataValidation sqref="K2:K41" showDropDown="0" showInputMessage="0" showErrorMessage="0" allowBlank="1" type="list" errorStyle="stop" operator="between">
      <formula1>"Laboratory,Quality,Safety,Administration,IT,HR,All"</formula1>
      <formula2>0</formula2>
    </dataValidation>
  </dataValidations>
  <printOptions horizontalCentered="0" verticalCentered="0" headings="0" gridLines="0" gridLinesSet="1"/>
  <pageMargins left="0.75" right="0.75" top="1" bottom="1" header="0.511811023622047" footer="0.511811023622047"/>
  <pageSetup orientation="portrait" paperSize="9" scale="100" fitToHeight="0" fitToWidth="1" pageOrder="downThenOver" blackAndWhite="0" draft="0" horizontalDpi="300" verticalDpi="300" copies="1"/>
</worksheet>
</file>

<file path=xl/worksheets/sheet4.xml><?xml version="1.0" encoding="utf-8"?>
<worksheet xmlns="http://schemas.openxmlformats.org/spreadsheetml/2006/main">
  <sheetPr filterMode="0">
    <outlinePr summaryBelow="1" summaryRight="1"/>
    <pageSetUpPr fitToPage="1"/>
  </sheetPr>
  <dimension ref="A1:L29"/>
  <sheetViews>
    <sheetView showFormulas="0" showGridLines="0" showRowColHeaders="1" showZeros="1" rightToLeft="0" tabSelected="0" showOutlineSymbols="1" defaultGridColor="1" view="normal" topLeftCell="A1" colorId="64" zoomScale="100" zoomScaleNormal="100" zoomScalePageLayoutView="100" workbookViewId="0">
      <selection pane="topLeft" activeCell="A1" activeCellId="0" sqref="A1"/>
    </sheetView>
  </sheetViews>
  <sheetFormatPr baseColWidth="8" defaultColWidth="8.6796875" defaultRowHeight="15" customHeight="0" zeroHeight="0" outlineLevelRow="0"/>
  <cols>
    <col width="3" customWidth="1" style="20" min="1" max="1"/>
    <col width="14" customWidth="1" style="20" min="2" max="12"/>
  </cols>
  <sheetData>
    <row r="1"/>
    <row r="2" ht="31.5" customHeight="1" s="21">
      <c r="B2" s="37" t="inlineStr">
        <is>
          <t>Document Control Dashboard</t>
        </is>
      </c>
    </row>
    <row r="3"/>
    <row r="4" ht="21.75" customHeight="1" s="21">
      <c r="B4" s="38" t="inlineStr">
        <is>
          <t>Total Documents</t>
        </is>
      </c>
      <c r="D4" s="38" t="inlineStr">
        <is>
          <t>Active</t>
        </is>
      </c>
      <c r="F4" s="38" t="inlineStr">
        <is>
          <t>Overdue Reviews</t>
        </is>
      </c>
      <c r="H4" s="38" t="inlineStr">
        <is>
          <t>Due Soon</t>
        </is>
      </c>
      <c r="J4" s="38" t="inlineStr">
        <is>
          <t>Drafts</t>
        </is>
      </c>
    </row>
    <row r="5" ht="19.5" customHeight="1" s="21">
      <c r="B5" s="39">
        <f>COUNTA('Document Register'!B2:B41)</f>
        <v/>
      </c>
      <c r="D5" s="39">
        <f>COUNTIF('Document Register'!F2:F41,"Active")</f>
        <v/>
      </c>
      <c r="F5" s="39">
        <f>COUNTIF('Document Register'!N2:N41,"OVERDUE")</f>
        <v/>
      </c>
      <c r="H5" s="39">
        <f>COUNTIF('Document Register'!N2:N41,"DUE SOON")</f>
        <v/>
      </c>
      <c r="J5" s="39">
        <f>COUNTIF('Document Register'!F2:F41,"Draft")</f>
        <v/>
      </c>
    </row>
    <row r="6" ht="19.5" customHeight="1" s="21"/>
    <row r="7"/>
    <row r="8"/>
    <row r="9" ht="24" customHeight="1" s="21">
      <c r="B9" s="40" t="inlineStr">
        <is>
          <t>Documents by Type</t>
        </is>
      </c>
    </row>
    <row r="10" ht="15" customHeight="1" s="21">
      <c r="B10" s="32" t="inlineStr">
        <is>
          <t>Type</t>
        </is>
      </c>
      <c r="C10" s="32" t="inlineStr">
        <is>
          <t>Count</t>
        </is>
      </c>
    </row>
    <row r="11" ht="15" customHeight="1" s="21">
      <c r="B11" s="35" t="inlineStr">
        <is>
          <t>SOP</t>
        </is>
      </c>
      <c r="C11" s="34">
        <f>COUNTIF('Document Register'!D2:D41,"SOP")</f>
        <v/>
      </c>
    </row>
    <row r="12" ht="15" customHeight="1" s="21">
      <c r="B12" s="35" t="inlineStr">
        <is>
          <t>Policy</t>
        </is>
      </c>
      <c r="C12" s="34">
        <f>COUNTIF('Document Register'!D2:D41,"Policy")</f>
        <v/>
      </c>
    </row>
    <row r="13" ht="15" customHeight="1" s="21">
      <c r="B13" s="35" t="inlineStr">
        <is>
          <t>Form</t>
        </is>
      </c>
      <c r="C13" s="34">
        <f>COUNTIF('Document Register'!D2:D41,"Form")</f>
        <v/>
      </c>
    </row>
    <row r="14" ht="15" customHeight="1" s="21">
      <c r="B14" s="35" t="inlineStr">
        <is>
          <t>Manual</t>
        </is>
      </c>
      <c r="C14" s="34">
        <f>COUNTIF('Document Register'!D2:D41,"Manual")</f>
        <v/>
      </c>
    </row>
    <row r="15" ht="15" customHeight="1" s="21">
      <c r="B15" s="35" t="inlineStr">
        <is>
          <t>Guideline</t>
        </is>
      </c>
      <c r="C15" s="34">
        <f>COUNTIF('Document Register'!D2:D41,"Guideline")</f>
        <v/>
      </c>
    </row>
    <row r="16" ht="15" customHeight="1" s="21">
      <c r="B16" s="35" t="inlineStr">
        <is>
          <t>Work Instruction</t>
        </is>
      </c>
      <c r="C16" s="34">
        <f>COUNTIF('Document Register'!D2:D41,"Work Instruction")</f>
        <v/>
      </c>
    </row>
    <row r="17" ht="15" customHeight="1" s="21">
      <c r="B17" s="35" t="inlineStr">
        <is>
          <t>Record</t>
        </is>
      </c>
      <c r="C17" s="34">
        <f>COUNTIF('Document Register'!D2:D41,"Record")</f>
        <v/>
      </c>
    </row>
    <row r="18"/>
    <row r="19"/>
    <row r="20"/>
    <row r="21"/>
    <row r="22" ht="24" customHeight="1" s="21">
      <c r="B22" s="40" t="inlineStr">
        <is>
          <t>Documents by Status</t>
        </is>
      </c>
    </row>
    <row r="23" ht="15" customHeight="1" s="21">
      <c r="B23" s="32" t="inlineStr">
        <is>
          <t>Status</t>
        </is>
      </c>
      <c r="C23" s="32" t="inlineStr">
        <is>
          <t>Count</t>
        </is>
      </c>
    </row>
    <row r="24" ht="15" customHeight="1" s="21">
      <c r="B24" s="35" t="inlineStr">
        <is>
          <t>Draft</t>
        </is>
      </c>
      <c r="C24" s="34">
        <f>COUNTIF('Document Register'!F2:F41,"Draft")</f>
        <v/>
      </c>
    </row>
    <row r="25" ht="15" customHeight="1" s="21">
      <c r="B25" s="35" t="inlineStr">
        <is>
          <t>Under Review</t>
        </is>
      </c>
      <c r="C25" s="34">
        <f>COUNTIF('Document Register'!F2:F41,"Under Review")</f>
        <v/>
      </c>
    </row>
    <row r="26" ht="15" customHeight="1" s="21">
      <c r="B26" s="35" t="inlineStr">
        <is>
          <t>Approved</t>
        </is>
      </c>
      <c r="C26" s="34">
        <f>COUNTIF('Document Register'!F2:F41,"Approved")</f>
        <v/>
      </c>
    </row>
    <row r="27" ht="15" customHeight="1" s="21">
      <c r="B27" s="35" t="inlineStr">
        <is>
          <t>Active</t>
        </is>
      </c>
      <c r="C27" s="34">
        <f>COUNTIF('Document Register'!F2:F41,"Active")</f>
        <v/>
      </c>
    </row>
    <row r="28" ht="15" customHeight="1" s="21">
      <c r="B28" s="35" t="inlineStr">
        <is>
          <t>Superseded</t>
        </is>
      </c>
      <c r="C28" s="34">
        <f>COUNTIF('Document Register'!F2:F41,"Superseded")</f>
        <v/>
      </c>
    </row>
    <row r="29" ht="15" customHeight="1" s="21">
      <c r="B29" s="35" t="inlineStr">
        <is>
          <t>Archived</t>
        </is>
      </c>
      <c r="C29" s="34">
        <f>COUNTIF('Document Register'!F2:F41,"Archived")</f>
        <v/>
      </c>
    </row>
  </sheetData>
  <sheetProtection selectLockedCells="0" selectUnlockedCells="0" sheet="1" objects="0" insertRows="1" insertHyperlinks="1" autoFilter="1" scenarios="0" formatColumns="1" deleteColumns="1" insertColumns="1" pivotTables="1" deleteRows="1" formatCells="1" formatRows="1" sort="1" password="AF18"/>
  <mergeCells count="13">
    <mergeCell ref="F4:G4"/>
    <mergeCell ref="J4:K4"/>
    <mergeCell ref="B22:G22"/>
    <mergeCell ref="B9:G9"/>
    <mergeCell ref="B5:C6"/>
    <mergeCell ref="B2:L2"/>
    <mergeCell ref="D5:E6"/>
    <mergeCell ref="F5:G6"/>
    <mergeCell ref="D4:E4"/>
    <mergeCell ref="H4:I4"/>
    <mergeCell ref="H5:I6"/>
    <mergeCell ref="J5:K6"/>
    <mergeCell ref="B4:C4"/>
  </mergeCells>
  <printOptions horizontalCentered="0" verticalCentered="0" headings="0" gridLines="0" gridLinesSet="1"/>
  <pageMargins left="0.75" right="0.75" top="1" bottom="1" header="0.511811023622047" footer="0.511811023622047"/>
  <pageSetup orientation="portrait" paperSize="9" scale="100" fitToHeight="0" fitToWidth="1" pageOrder="downThenOver" blackAndWhite="0" draft="0" horizontalDpi="300" verticalDpi="300" copies="1"/>
  <drawing xmlns:r="http://schemas.openxmlformats.org/officeDocument/2006/relationships" r:id="rId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language xmlns:dc="http://purl.org/dc/elements/1.1/">en-US</dc:language>
  <dcterms:created xmlns:dcterms="http://purl.org/dc/terms/" xmlns:xsi="http://www.w3.org/2001/XMLSchema-instance" xsi:type="dcterms:W3CDTF">2026-10-07T15:54:23Z</dcterms:created>
  <dcterms:modified xmlns:dcterms="http://purl.org/dc/terms/" xmlns:xsi="http://www.w3.org/2001/XMLSchema-instance" xsi:type="dcterms:W3CDTF">2026-10-07T16:28:40Z</dcterms:modified>
  <cp:revision>1</cp:revision>
</cp:coreProperties>
</file>